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시트1" sheetId="1" r:id="rId1"/>
    <sheet name="시트2" sheetId="2" r:id="rId2"/>
    <sheet name="시트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<sst xmlns="http://schemas.openxmlformats.org/spreadsheetml/2006/main" count="44" uniqueCount="42">
  <si>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   </t>
  </si>
  <si>
    <t>(일반회계)</t>
  </si>
  <si>
    <t>(단위 : 천원)</t>
  </si>
  <si>
    <t>구        분</t>
  </si>
  <si>
    <t>예  산  액</t>
  </si>
  <si>
    <t>정 책 사 업</t>
  </si>
  <si>
    <t>행정운영경비</t>
  </si>
  <si>
    <t>재 무 활 동</t>
  </si>
  <si>
    <t>구성비</t>
  </si>
  <si>
    <t>총        계</t>
  </si>
  <si>
    <t>본        청</t>
  </si>
  <si>
    <t>기획감사실</t>
  </si>
  <si>
    <t>주민생활지원과</t>
  </si>
  <si>
    <t>행정과</t>
  </si>
  <si>
    <t>재무과</t>
  </si>
  <si>
    <t>민원과</t>
  </si>
  <si>
    <t>문화관광과</t>
  </si>
  <si>
    <t>주민복지과</t>
  </si>
  <si>
    <t>환경보호과</t>
  </si>
  <si>
    <t>경제도시과</t>
  </si>
  <si>
    <t>건설과</t>
  </si>
  <si>
    <t>산림특화단</t>
  </si>
  <si>
    <t>한방약초사업단</t>
  </si>
  <si>
    <t>직속기관</t>
  </si>
  <si>
    <t>보건의료원</t>
  </si>
  <si>
    <t>농업기술센터</t>
  </si>
  <si>
    <t xml:space="preserve">   외       청</t>
  </si>
  <si>
    <t>의회사무과</t>
  </si>
  <si>
    <t xml:space="preserve">   사   업    소</t>
  </si>
  <si>
    <t>상하수도사업소</t>
  </si>
  <si>
    <t xml:space="preserve">   읍       면</t>
  </si>
  <si>
    <t>산청읍</t>
  </si>
  <si>
    <t>차황면</t>
  </si>
  <si>
    <t>오부면</t>
  </si>
  <si>
    <t>생초면</t>
  </si>
  <si>
    <t>금서면</t>
  </si>
  <si>
    <t>삼장면</t>
  </si>
  <si>
    <t>시천면</t>
  </si>
  <si>
    <t>단성면</t>
  </si>
  <si>
    <t>신안면</t>
  </si>
  <si>
    <t>생비량면</t>
  </si>
  <si>
    <t>신등면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</si>
</sst>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 * #,##0_ ;_ * \-#,##0_ ;_ * \-_ ;_ @_ "/>
    <numFmt numFmtId="166" formatCode="0.00"/>
    <numFmt numFmtId="167" formatCode="#,##0;\△#,##0;\-"/>
  </numFmts>
  <fonts count="5">
    <font>
      <sz val="10"/>
      <name val="돋움"/>
      <family val="2"/>
    </font>
    <font>
      <sz val="10"/>
      <name val="Arial"/>
      <family val="0"/>
    </font>
    <font>
      <sz val="22"/>
      <name val="HY견명조"/>
      <family val="1"/>
    </font>
    <font>
      <sz val="12"/>
      <name val="바탕체"/>
      <family val="1"/>
    </font>
    <font>
      <sz val="9"/>
      <name val="굴림체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3" fillId="0" borderId="0" xfId="16" applyFont="1" applyFill="1" applyBorder="1" applyAlignment="1" applyProtection="1">
      <alignment/>
      <protection/>
    </xf>
    <xf numFmtId="165" fontId="3" fillId="0" borderId="0" xfId="16" applyFont="1" applyFill="1" applyBorder="1" applyAlignment="1" applyProtection="1">
      <alignment horizontal="center" vertical="center"/>
      <protection/>
    </xf>
    <xf numFmtId="164" fontId="0" fillId="0" borderId="0" xfId="0" applyAlignment="1">
      <alignment horizontal="center" vertical="center"/>
    </xf>
    <xf numFmtId="165" fontId="3" fillId="0" borderId="0" xfId="16" applyFont="1" applyFill="1" applyBorder="1" applyAlignment="1" applyProtection="1">
      <alignment vertical="center"/>
      <protection/>
    </xf>
    <xf numFmtId="164" fontId="4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/>
    </xf>
    <xf numFmtId="164" fontId="4" fillId="0" borderId="11" xfId="0" applyFont="1" applyBorder="1" applyAlignment="1">
      <alignment horizontal="center" vertical="center"/>
    </xf>
    <xf numFmtId="165" fontId="4" fillId="0" borderId="12" xfId="16" applyFont="1" applyFill="1" applyBorder="1" applyAlignment="1" applyProtection="1">
      <alignment vertical="center"/>
      <protection/>
    </xf>
    <xf numFmtId="165" fontId="4" fillId="0" borderId="13" xfId="16" applyFont="1" applyFill="1" applyBorder="1" applyAlignment="1" applyProtection="1">
      <alignment vertical="center"/>
      <protection/>
    </xf>
    <xf numFmtId="166" fontId="4" fillId="0" borderId="14" xfId="0" applyNumberFormat="1" applyFont="1" applyBorder="1" applyAlignment="1">
      <alignment vertical="center"/>
    </xf>
    <xf numFmtId="165" fontId="4" fillId="0" borderId="15" xfId="16" applyFont="1" applyFill="1" applyBorder="1" applyAlignment="1" applyProtection="1">
      <alignment vertical="center"/>
      <protection/>
    </xf>
    <xf numFmtId="166" fontId="4" fillId="0" borderId="16" xfId="0" applyNumberFormat="1" applyFont="1" applyBorder="1" applyAlignment="1">
      <alignment vertical="center"/>
    </xf>
    <xf numFmtId="164" fontId="4" fillId="0" borderId="17" xfId="0" applyFont="1" applyBorder="1" applyAlignment="1">
      <alignment horizontal="center" vertical="center"/>
    </xf>
    <xf numFmtId="165" fontId="4" fillId="0" borderId="18" xfId="16" applyFont="1" applyFill="1" applyBorder="1" applyAlignment="1" applyProtection="1">
      <alignment vertical="center"/>
      <protection/>
    </xf>
    <xf numFmtId="167" fontId="4" fillId="0" borderId="18" xfId="0" applyNumberFormat="1" applyFont="1" applyBorder="1" applyAlignment="1">
      <alignment vertical="center"/>
    </xf>
    <xf numFmtId="167" fontId="4" fillId="0" borderId="18" xfId="0" applyNumberFormat="1" applyFont="1" applyBorder="1" applyAlignment="1">
      <alignment horizontal="right" vertical="center"/>
    </xf>
    <xf numFmtId="166" fontId="4" fillId="0" borderId="19" xfId="0" applyNumberFormat="1" applyFont="1" applyBorder="1" applyAlignment="1">
      <alignment vertical="center"/>
    </xf>
    <xf numFmtId="164" fontId="4" fillId="0" borderId="20" xfId="0" applyFont="1" applyBorder="1" applyAlignment="1">
      <alignment horizontal="center" vertical="center"/>
    </xf>
    <xf numFmtId="164" fontId="4" fillId="0" borderId="18" xfId="0" applyFont="1" applyBorder="1" applyAlignment="1">
      <alignment horizontal="left" vertical="center"/>
    </xf>
    <xf numFmtId="164" fontId="4" fillId="0" borderId="17" xfId="0" applyFont="1" applyBorder="1" applyAlignment="1">
      <alignment horizontal="left" vertical="center"/>
    </xf>
    <xf numFmtId="164" fontId="4" fillId="0" borderId="21" xfId="0" applyFont="1" applyBorder="1" applyAlignment="1">
      <alignment horizontal="center" vertical="center"/>
    </xf>
    <xf numFmtId="164" fontId="4" fillId="0" borderId="22" xfId="0" applyFont="1" applyBorder="1" applyAlignment="1">
      <alignment horizontal="left" vertical="center"/>
    </xf>
    <xf numFmtId="165" fontId="4" fillId="0" borderId="22" xfId="16" applyFont="1" applyFill="1" applyBorder="1" applyAlignment="1" applyProtection="1">
      <alignment vertical="center"/>
      <protection/>
    </xf>
    <xf numFmtId="167" fontId="4" fillId="0" borderId="22" xfId="0" applyNumberFormat="1" applyFont="1" applyBorder="1" applyAlignment="1">
      <alignment vertical="center"/>
    </xf>
    <xf numFmtId="166" fontId="4" fillId="0" borderId="23" xfId="0" applyNumberFormat="1" applyFont="1" applyBorder="1" applyAlignment="1">
      <alignment vertical="center"/>
    </xf>
    <xf numFmtId="167" fontId="4" fillId="0" borderId="22" xfId="0" applyNumberFormat="1" applyFont="1" applyBorder="1" applyAlignment="1">
      <alignment horizontal="right" vertical="center"/>
    </xf>
    <xf numFmtId="166" fontId="4" fillId="0" borderId="24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" sqref="A2"/>
    </sheetView>
  </sheetViews>
  <sheetFormatPr defaultColWidth="12" defaultRowHeight="12"/>
  <sheetData>
    <row r="1" spans="1:9" ht="27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4"/>
      <c r="E2" s="5"/>
      <c r="F2" s="6"/>
      <c r="G2" s="5"/>
      <c r="H2" s="6"/>
      <c r="I2" s="5"/>
    </row>
    <row r="3" spans="1:9" ht="15">
      <c r="A3" s="7" t="s">
        <v>1</v>
      </c>
      <c r="B3" s="7"/>
      <c r="C3" s="8"/>
      <c r="D3" s="2"/>
      <c r="E3" s="2"/>
      <c r="F3" s="2"/>
      <c r="G3" s="2"/>
      <c r="H3" s="2"/>
      <c r="I3" s="9" t="s">
        <v>2</v>
      </c>
    </row>
    <row r="4" spans="1:9" ht="12.75">
      <c r="A4" s="10" t="s">
        <v>3</v>
      </c>
      <c r="B4" s="10"/>
      <c r="C4" s="11" t="s">
        <v>4</v>
      </c>
      <c r="D4" s="12" t="s">
        <v>5</v>
      </c>
      <c r="E4" s="13"/>
      <c r="F4" s="14" t="s">
        <v>6</v>
      </c>
      <c r="G4" s="15"/>
      <c r="H4" s="14" t="s">
        <v>7</v>
      </c>
      <c r="I4" s="16"/>
    </row>
    <row r="5" spans="1:9" ht="12.75">
      <c r="A5" s="10"/>
      <c r="B5" s="10"/>
      <c r="C5" s="11"/>
      <c r="D5" s="12"/>
      <c r="E5" s="17" t="s">
        <v>8</v>
      </c>
      <c r="F5" s="14"/>
      <c r="G5" s="18" t="s">
        <v>8</v>
      </c>
      <c r="H5" s="14"/>
      <c r="I5" s="19" t="s">
        <v>8</v>
      </c>
    </row>
    <row r="6" spans="1:9" ht="12.75">
      <c r="A6" s="20" t="s">
        <v>9</v>
      </c>
      <c r="B6" s="20"/>
      <c r="C6" s="21">
        <f>SUM(C7,C20,C23,C25,C27)</f>
        <v>275356759</v>
      </c>
      <c r="D6" s="22">
        <f>SUM(D7,D20,D23,D25,D27)</f>
        <v>220807765</v>
      </c>
      <c r="E6" s="23">
        <v>80.16</v>
      </c>
      <c r="F6" s="22">
        <f>SUM(F7,F20,F23,F25,F27)</f>
        <v>38021004</v>
      </c>
      <c r="G6" s="23">
        <f>F6/C6*100</f>
        <v>13.807906563862485</v>
      </c>
      <c r="H6" s="24">
        <f>SUM(H7,H20,H23,H25,H27)</f>
        <v>16527990</v>
      </c>
      <c r="I6" s="25">
        <f>H6/C6*100</f>
        <v>6.002391246913246</v>
      </c>
    </row>
    <row r="7" spans="1:9" ht="12.75">
      <c r="A7" s="26" t="s">
        <v>10</v>
      </c>
      <c r="B7" s="26"/>
      <c r="C7" s="27">
        <f>SUM(C8:C19)</f>
        <v>214326546</v>
      </c>
      <c r="D7" s="28">
        <f>SUM(D8:D19)</f>
        <v>166530020</v>
      </c>
      <c r="E7" s="23">
        <f aca="true" t="shared" si="0" ref="E7:E38">D7/C7*100</f>
        <v>77.69920390542757</v>
      </c>
      <c r="F7" s="28">
        <f>SUM(F8:F19)</f>
        <v>36314806</v>
      </c>
      <c r="G7" s="23">
        <f aca="true" t="shared" si="1" ref="G7:G38">F7/C7*100</f>
        <v>16.94368088216193</v>
      </c>
      <c r="H7" s="29">
        <f>SUM(H8:H19)</f>
        <v>11481720</v>
      </c>
      <c r="I7" s="30">
        <f aca="true" t="shared" si="2" ref="I7:I38">H7/C7*100</f>
        <v>5.3571152124105055</v>
      </c>
    </row>
    <row r="8" spans="1:9" ht="12.75">
      <c r="A8" s="31"/>
      <c r="B8" s="32" t="s">
        <v>11</v>
      </c>
      <c r="C8" s="27">
        <f aca="true" t="shared" si="3" ref="C8:C19">SUM(D8,F8,H8)</f>
        <v>9293065</v>
      </c>
      <c r="D8" s="28">
        <v>9084057</v>
      </c>
      <c r="E8" s="23">
        <f t="shared" si="0"/>
        <v>97.75092501774174</v>
      </c>
      <c r="F8" s="28">
        <v>55008</v>
      </c>
      <c r="G8" s="23">
        <f t="shared" si="1"/>
        <v>0.5919252690043597</v>
      </c>
      <c r="H8" s="29">
        <v>154000</v>
      </c>
      <c r="I8" s="30">
        <f t="shared" si="2"/>
        <v>1.6571497132539157</v>
      </c>
    </row>
    <row r="9" spans="1:9" ht="12.75">
      <c r="A9" s="31"/>
      <c r="B9" s="32" t="s">
        <v>12</v>
      </c>
      <c r="C9" s="27">
        <f t="shared" si="3"/>
        <v>12145333</v>
      </c>
      <c r="D9" s="28">
        <v>11687664</v>
      </c>
      <c r="E9" s="23">
        <f t="shared" si="0"/>
        <v>96.23172950465829</v>
      </c>
      <c r="F9" s="28">
        <v>31380</v>
      </c>
      <c r="G9" s="23">
        <f t="shared" si="1"/>
        <v>0.2583708491154586</v>
      </c>
      <c r="H9" s="29">
        <v>426289</v>
      </c>
      <c r="I9" s="30">
        <f t="shared" si="2"/>
        <v>3.50989964622625</v>
      </c>
    </row>
    <row r="10" spans="1:9" ht="12.75">
      <c r="A10" s="31"/>
      <c r="B10" s="32" t="s">
        <v>13</v>
      </c>
      <c r="C10" s="27">
        <f t="shared" si="3"/>
        <v>42041090</v>
      </c>
      <c r="D10" s="28">
        <v>6218213</v>
      </c>
      <c r="E10" s="23">
        <f t="shared" si="0"/>
        <v>14.790798716208355</v>
      </c>
      <c r="F10" s="28">
        <v>35822874</v>
      </c>
      <c r="G10" s="23">
        <f t="shared" si="1"/>
        <v>85.20919414791577</v>
      </c>
      <c r="H10" s="29">
        <v>3</v>
      </c>
      <c r="I10" s="30">
        <f t="shared" si="2"/>
        <v>7.135875877623534E-06</v>
      </c>
    </row>
    <row r="11" spans="1:9" ht="12.75">
      <c r="A11" s="31"/>
      <c r="B11" s="32" t="s">
        <v>14</v>
      </c>
      <c r="C11" s="27">
        <f t="shared" si="3"/>
        <v>1984376</v>
      </c>
      <c r="D11" s="28">
        <v>1919534</v>
      </c>
      <c r="E11" s="23">
        <f t="shared" si="0"/>
        <v>96.73237330022133</v>
      </c>
      <c r="F11" s="28">
        <v>64842</v>
      </c>
      <c r="G11" s="23">
        <f t="shared" si="1"/>
        <v>3.267626699778671</v>
      </c>
      <c r="H11" s="29">
        <v>0</v>
      </c>
      <c r="I11" s="30">
        <f t="shared" si="2"/>
        <v>0</v>
      </c>
    </row>
    <row r="12" spans="1:9" ht="12.75">
      <c r="A12" s="31"/>
      <c r="B12" s="32" t="s">
        <v>15</v>
      </c>
      <c r="C12" s="27">
        <f t="shared" si="3"/>
        <v>1235492</v>
      </c>
      <c r="D12" s="28">
        <v>1190116</v>
      </c>
      <c r="E12" s="23">
        <f t="shared" si="0"/>
        <v>96.32729309457285</v>
      </c>
      <c r="F12" s="28">
        <v>45376</v>
      </c>
      <c r="G12" s="23">
        <f t="shared" si="1"/>
        <v>3.67270690542715</v>
      </c>
      <c r="H12" s="29">
        <v>0</v>
      </c>
      <c r="I12" s="30">
        <f t="shared" si="2"/>
        <v>0</v>
      </c>
    </row>
    <row r="13" spans="1:9" ht="12.75">
      <c r="A13" s="31"/>
      <c r="B13" s="32" t="s">
        <v>16</v>
      </c>
      <c r="C13" s="27">
        <f t="shared" si="3"/>
        <v>22863528</v>
      </c>
      <c r="D13" s="28">
        <v>22526484</v>
      </c>
      <c r="E13" s="23">
        <f t="shared" si="0"/>
        <v>98.52584430539328</v>
      </c>
      <c r="F13" s="28">
        <v>37044</v>
      </c>
      <c r="G13" s="23">
        <f t="shared" si="1"/>
        <v>0.1620222390875109</v>
      </c>
      <c r="H13" s="29">
        <v>300000</v>
      </c>
      <c r="I13" s="30">
        <f t="shared" si="2"/>
        <v>1.3121334555192008</v>
      </c>
    </row>
    <row r="14" spans="1:9" ht="12.75">
      <c r="A14" s="31"/>
      <c r="B14" s="32" t="s">
        <v>17</v>
      </c>
      <c r="C14" s="27">
        <f t="shared" si="3"/>
        <v>32337947</v>
      </c>
      <c r="D14" s="28">
        <v>32147929</v>
      </c>
      <c r="E14" s="23">
        <f t="shared" si="0"/>
        <v>99.41239930908415</v>
      </c>
      <c r="F14" s="28">
        <v>90018</v>
      </c>
      <c r="G14" s="23">
        <f t="shared" si="1"/>
        <v>0.27836646525520004</v>
      </c>
      <c r="H14" s="29">
        <v>100000</v>
      </c>
      <c r="I14" s="30">
        <f t="shared" si="2"/>
        <v>0.3092342256606457</v>
      </c>
    </row>
    <row r="15" spans="1:9" ht="12.75">
      <c r="A15" s="31"/>
      <c r="B15" s="32" t="s">
        <v>18</v>
      </c>
      <c r="C15" s="27">
        <f t="shared" si="3"/>
        <v>2477999</v>
      </c>
      <c r="D15" s="28">
        <v>2258346</v>
      </c>
      <c r="E15" s="23">
        <f t="shared" si="0"/>
        <v>91.13587212908479</v>
      </c>
      <c r="F15" s="28">
        <v>34992</v>
      </c>
      <c r="G15" s="23">
        <f t="shared" si="1"/>
        <v>1.412107107387856</v>
      </c>
      <c r="H15" s="29">
        <v>184661</v>
      </c>
      <c r="I15" s="30">
        <f t="shared" si="2"/>
        <v>7.452020763527346</v>
      </c>
    </row>
    <row r="16" spans="1:9" ht="12.75">
      <c r="A16" s="31"/>
      <c r="B16" s="32" t="s">
        <v>19</v>
      </c>
      <c r="C16" s="27">
        <f t="shared" si="3"/>
        <v>16127389</v>
      </c>
      <c r="D16" s="28">
        <v>7871755</v>
      </c>
      <c r="E16" s="23">
        <f t="shared" si="0"/>
        <v>48.80985384552949</v>
      </c>
      <c r="F16" s="28">
        <v>35634</v>
      </c>
      <c r="G16" s="23">
        <f t="shared" si="1"/>
        <v>0.2209533111652481</v>
      </c>
      <c r="H16" s="29">
        <v>8220000</v>
      </c>
      <c r="I16" s="30">
        <f t="shared" si="2"/>
        <v>50.969192843305265</v>
      </c>
    </row>
    <row r="17" spans="1:9" ht="12.75">
      <c r="A17" s="31"/>
      <c r="B17" s="32" t="s">
        <v>20</v>
      </c>
      <c r="C17" s="27">
        <f t="shared" si="3"/>
        <v>33177909</v>
      </c>
      <c r="D17" s="28">
        <v>33042148</v>
      </c>
      <c r="E17" s="23">
        <f t="shared" si="0"/>
        <v>99.59080905309614</v>
      </c>
      <c r="F17" s="28">
        <v>38994</v>
      </c>
      <c r="G17" s="23">
        <f t="shared" si="1"/>
        <v>0.11753001070682302</v>
      </c>
      <c r="H17" s="29">
        <v>96767</v>
      </c>
      <c r="I17" s="30">
        <f t="shared" si="2"/>
        <v>0.29166093619703404</v>
      </c>
    </row>
    <row r="18" spans="1:9" ht="12.75">
      <c r="A18" s="31"/>
      <c r="B18" s="32" t="s">
        <v>21</v>
      </c>
      <c r="C18" s="27">
        <f t="shared" si="3"/>
        <v>25356328</v>
      </c>
      <c r="D18" s="28">
        <v>25325170</v>
      </c>
      <c r="E18" s="23">
        <f t="shared" si="0"/>
        <v>99.87711943148867</v>
      </c>
      <c r="F18" s="28">
        <v>31158</v>
      </c>
      <c r="G18" s="23">
        <f t="shared" si="1"/>
        <v>0.12288056851133965</v>
      </c>
      <c r="H18" s="29">
        <v>0</v>
      </c>
      <c r="I18" s="30">
        <f t="shared" si="2"/>
        <v>0</v>
      </c>
    </row>
    <row r="19" spans="1:9" ht="12.75">
      <c r="A19" s="31"/>
      <c r="B19" s="32" t="s">
        <v>22</v>
      </c>
      <c r="C19" s="27">
        <f t="shared" si="3"/>
        <v>15286090</v>
      </c>
      <c r="D19" s="28">
        <v>13258604</v>
      </c>
      <c r="E19" s="23">
        <f t="shared" si="0"/>
        <v>86.73639890907354</v>
      </c>
      <c r="F19" s="28">
        <v>27486</v>
      </c>
      <c r="G19" s="23">
        <f t="shared" si="1"/>
        <v>0.17981053362893978</v>
      </c>
      <c r="H19" s="29">
        <v>2000000</v>
      </c>
      <c r="I19" s="30">
        <f t="shared" si="2"/>
        <v>13.083790557297517</v>
      </c>
    </row>
    <row r="20" spans="1:9" ht="12.75">
      <c r="A20" s="33" t="s">
        <v>23</v>
      </c>
      <c r="B20" s="33"/>
      <c r="C20" s="27">
        <f>SUM(C21:C22)</f>
        <v>41979765</v>
      </c>
      <c r="D20" s="27">
        <f>SUM(D21:D22)</f>
        <v>41447649</v>
      </c>
      <c r="E20" s="23">
        <f t="shared" si="0"/>
        <v>98.73244645366643</v>
      </c>
      <c r="F20" s="27">
        <f>SUM(F21:F22)</f>
        <v>532116</v>
      </c>
      <c r="G20" s="23">
        <f t="shared" si="1"/>
        <v>1.267553546333573</v>
      </c>
      <c r="H20" s="27">
        <f>SUM(H21:H22)</f>
        <v>0</v>
      </c>
      <c r="I20" s="30">
        <f t="shared" si="2"/>
        <v>0</v>
      </c>
    </row>
    <row r="21" spans="1:9" ht="12.75">
      <c r="A21" s="26"/>
      <c r="B21" s="32" t="s">
        <v>24</v>
      </c>
      <c r="C21" s="27">
        <f>SUM(D21,F21,H21)</f>
        <v>8944397</v>
      </c>
      <c r="D21" s="28">
        <v>8525428</v>
      </c>
      <c r="E21" s="23">
        <f t="shared" si="0"/>
        <v>95.31584968779897</v>
      </c>
      <c r="F21" s="28">
        <v>418969</v>
      </c>
      <c r="G21" s="23">
        <f t="shared" si="1"/>
        <v>4.684150312201035</v>
      </c>
      <c r="H21" s="29">
        <v>0</v>
      </c>
      <c r="I21" s="30">
        <f t="shared" si="2"/>
        <v>0</v>
      </c>
    </row>
    <row r="22" spans="1:9" ht="12.75">
      <c r="A22" s="26"/>
      <c r="B22" s="32" t="s">
        <v>25</v>
      </c>
      <c r="C22" s="27">
        <f>SUM(D22,F22,H22)</f>
        <v>33035368</v>
      </c>
      <c r="D22" s="28">
        <v>32922221</v>
      </c>
      <c r="E22" s="23">
        <f t="shared" si="0"/>
        <v>99.65749738280499</v>
      </c>
      <c r="F22" s="28">
        <v>113147</v>
      </c>
      <c r="G22" s="23">
        <f t="shared" si="1"/>
        <v>0.3425026171950014</v>
      </c>
      <c r="H22" s="29">
        <v>0</v>
      </c>
      <c r="I22" s="30">
        <f t="shared" si="2"/>
        <v>0</v>
      </c>
    </row>
    <row r="23" spans="1:9" ht="12.75">
      <c r="A23" s="33" t="s">
        <v>26</v>
      </c>
      <c r="B23" s="33"/>
      <c r="C23" s="27">
        <f>SUM(D23,F23,H23)</f>
        <v>786354</v>
      </c>
      <c r="D23" s="28">
        <f>D24</f>
        <v>763584</v>
      </c>
      <c r="E23" s="23">
        <f t="shared" si="0"/>
        <v>97.1043575794108</v>
      </c>
      <c r="F23" s="28">
        <f>F24</f>
        <v>22770</v>
      </c>
      <c r="G23" s="23">
        <f t="shared" si="1"/>
        <v>2.8956424205892004</v>
      </c>
      <c r="H23" s="29">
        <f>H24</f>
        <v>0</v>
      </c>
      <c r="I23" s="30">
        <f t="shared" si="2"/>
        <v>0</v>
      </c>
    </row>
    <row r="24" spans="1:9" ht="12.75">
      <c r="A24" s="33"/>
      <c r="B24" s="32" t="s">
        <v>27</v>
      </c>
      <c r="C24" s="27">
        <f>SUM(D24,F24,H24)</f>
        <v>786354</v>
      </c>
      <c r="D24" s="28">
        <v>763584</v>
      </c>
      <c r="E24" s="23">
        <f t="shared" si="0"/>
        <v>97.1043575794108</v>
      </c>
      <c r="F24" s="28">
        <v>22770</v>
      </c>
      <c r="G24" s="23">
        <f t="shared" si="1"/>
        <v>2.8956424205892004</v>
      </c>
      <c r="H24" s="29">
        <v>0</v>
      </c>
      <c r="I24" s="30">
        <f t="shared" si="2"/>
        <v>0</v>
      </c>
    </row>
    <row r="25" spans="1:9" ht="12.75">
      <c r="A25" s="33" t="s">
        <v>28</v>
      </c>
      <c r="B25" s="33"/>
      <c r="C25" s="27">
        <f>SUM(C26:C26)</f>
        <v>15548694</v>
      </c>
      <c r="D25" s="28">
        <f>SUM(D26:D26)</f>
        <v>10476462</v>
      </c>
      <c r="E25" s="23">
        <f t="shared" si="0"/>
        <v>67.37840490011573</v>
      </c>
      <c r="F25" s="28">
        <f>SUM(F26:F26)</f>
        <v>25962</v>
      </c>
      <c r="G25" s="23">
        <f t="shared" si="1"/>
        <v>0.16697222287608207</v>
      </c>
      <c r="H25" s="29">
        <f>SUM(H26:H26)</f>
        <v>5046270</v>
      </c>
      <c r="I25" s="30">
        <f t="shared" si="2"/>
        <v>32.45462287700819</v>
      </c>
    </row>
    <row r="26" spans="1:9" ht="12.75">
      <c r="A26" s="26"/>
      <c r="B26" s="32" t="s">
        <v>29</v>
      </c>
      <c r="C26" s="27">
        <f>SUM(D26,F26,H26)</f>
        <v>15548694</v>
      </c>
      <c r="D26" s="28">
        <v>10476462</v>
      </c>
      <c r="E26" s="23">
        <f t="shared" si="0"/>
        <v>67.37840490011573</v>
      </c>
      <c r="F26" s="28">
        <v>25962</v>
      </c>
      <c r="G26" s="23">
        <f t="shared" si="1"/>
        <v>0.16697222287608207</v>
      </c>
      <c r="H26" s="29">
        <v>5046270</v>
      </c>
      <c r="I26" s="30">
        <f t="shared" si="2"/>
        <v>32.45462287700819</v>
      </c>
    </row>
    <row r="27" spans="1:9" ht="12.75">
      <c r="A27" s="33" t="s">
        <v>30</v>
      </c>
      <c r="B27" s="33"/>
      <c r="C27" s="27">
        <f>SUM(C28:C38)</f>
        <v>2715400</v>
      </c>
      <c r="D27" s="28">
        <f>SUM(D28:D38)</f>
        <v>1590050</v>
      </c>
      <c r="E27" s="23">
        <f t="shared" si="0"/>
        <v>58.55675038668336</v>
      </c>
      <c r="F27" s="28">
        <f>SUM(F28:F38)</f>
        <v>1125350</v>
      </c>
      <c r="G27" s="23">
        <f t="shared" si="1"/>
        <v>41.44324961331664</v>
      </c>
      <c r="H27" s="29">
        <f>SUM(H28:H38)</f>
        <v>0</v>
      </c>
      <c r="I27" s="30">
        <f t="shared" si="2"/>
        <v>0</v>
      </c>
    </row>
    <row r="28" spans="1:9" ht="12.75">
      <c r="A28" s="34"/>
      <c r="B28" s="32" t="s">
        <v>31</v>
      </c>
      <c r="C28" s="27">
        <f aca="true" t="shared" si="4" ref="C28:C38">SUM(D28,F28,H28)</f>
        <v>313001</v>
      </c>
      <c r="D28" s="28">
        <v>161530</v>
      </c>
      <c r="E28" s="23">
        <f t="shared" si="0"/>
        <v>51.606863875834264</v>
      </c>
      <c r="F28" s="28">
        <v>151471</v>
      </c>
      <c r="G28" s="23">
        <f t="shared" si="1"/>
        <v>48.393136124165736</v>
      </c>
      <c r="H28" s="29">
        <v>0</v>
      </c>
      <c r="I28" s="30">
        <f t="shared" si="2"/>
        <v>0</v>
      </c>
    </row>
    <row r="29" spans="1:9" ht="12.75">
      <c r="A29" s="34"/>
      <c r="B29" s="32" t="s">
        <v>32</v>
      </c>
      <c r="C29" s="27">
        <f t="shared" si="4"/>
        <v>210403</v>
      </c>
      <c r="D29" s="28">
        <v>120270</v>
      </c>
      <c r="E29" s="23">
        <f t="shared" si="0"/>
        <v>57.161732484802975</v>
      </c>
      <c r="F29" s="28">
        <v>90133</v>
      </c>
      <c r="G29" s="23">
        <f t="shared" si="1"/>
        <v>42.838267515197025</v>
      </c>
      <c r="H29" s="29">
        <v>0</v>
      </c>
      <c r="I29" s="30">
        <f t="shared" si="2"/>
        <v>0</v>
      </c>
    </row>
    <row r="30" spans="1:9" ht="12.75">
      <c r="A30" s="34"/>
      <c r="B30" s="32" t="s">
        <v>33</v>
      </c>
      <c r="C30" s="27">
        <f t="shared" si="4"/>
        <v>197316</v>
      </c>
      <c r="D30" s="28">
        <v>113510</v>
      </c>
      <c r="E30" s="23">
        <f t="shared" si="0"/>
        <v>57.527012507855424</v>
      </c>
      <c r="F30" s="28">
        <v>83806</v>
      </c>
      <c r="G30" s="23">
        <f t="shared" si="1"/>
        <v>42.47298749214458</v>
      </c>
      <c r="H30" s="29">
        <v>0</v>
      </c>
      <c r="I30" s="30">
        <f t="shared" si="2"/>
        <v>0</v>
      </c>
    </row>
    <row r="31" spans="1:9" ht="12.75">
      <c r="A31" s="34"/>
      <c r="B31" s="32" t="s">
        <v>34</v>
      </c>
      <c r="C31" s="27">
        <f t="shared" si="4"/>
        <v>250375</v>
      </c>
      <c r="D31" s="28">
        <v>154770</v>
      </c>
      <c r="E31" s="23">
        <f t="shared" si="0"/>
        <v>61.81527708437344</v>
      </c>
      <c r="F31" s="28">
        <v>95605</v>
      </c>
      <c r="G31" s="23">
        <f t="shared" si="1"/>
        <v>38.184722915626566</v>
      </c>
      <c r="H31" s="29">
        <v>0</v>
      </c>
      <c r="I31" s="30">
        <f t="shared" si="2"/>
        <v>0</v>
      </c>
    </row>
    <row r="32" spans="1:9" ht="12.75">
      <c r="A32" s="34"/>
      <c r="B32" s="32" t="s">
        <v>35</v>
      </c>
      <c r="C32" s="27">
        <f t="shared" si="4"/>
        <v>238756</v>
      </c>
      <c r="D32" s="28">
        <v>145930</v>
      </c>
      <c r="E32" s="23">
        <f t="shared" si="0"/>
        <v>61.120977064450734</v>
      </c>
      <c r="F32" s="28">
        <v>92826</v>
      </c>
      <c r="G32" s="23">
        <f t="shared" si="1"/>
        <v>38.879022935549266</v>
      </c>
      <c r="H32" s="29">
        <v>0</v>
      </c>
      <c r="I32" s="30">
        <f t="shared" si="2"/>
        <v>0</v>
      </c>
    </row>
    <row r="33" spans="1:9" ht="12.75">
      <c r="A33" s="34"/>
      <c r="B33" s="32" t="s">
        <v>36</v>
      </c>
      <c r="C33" s="27">
        <f t="shared" si="4"/>
        <v>214911</v>
      </c>
      <c r="D33" s="28">
        <v>126730</v>
      </c>
      <c r="E33" s="23">
        <f t="shared" si="0"/>
        <v>58.96859630265552</v>
      </c>
      <c r="F33" s="28">
        <v>88181</v>
      </c>
      <c r="G33" s="23">
        <f t="shared" si="1"/>
        <v>41.03140369734448</v>
      </c>
      <c r="H33" s="29">
        <v>0</v>
      </c>
      <c r="I33" s="30">
        <f t="shared" si="2"/>
        <v>0</v>
      </c>
    </row>
    <row r="34" spans="1:9" ht="12.75">
      <c r="A34" s="34"/>
      <c r="B34" s="32" t="s">
        <v>37</v>
      </c>
      <c r="C34" s="27">
        <f t="shared" si="4"/>
        <v>264372</v>
      </c>
      <c r="D34" s="28">
        <v>159100</v>
      </c>
      <c r="E34" s="23">
        <f t="shared" si="0"/>
        <v>60.18035192834339</v>
      </c>
      <c r="F34" s="28">
        <v>105272</v>
      </c>
      <c r="G34" s="23">
        <f t="shared" si="1"/>
        <v>39.8196480716566</v>
      </c>
      <c r="H34" s="29">
        <v>0</v>
      </c>
      <c r="I34" s="30">
        <f t="shared" si="2"/>
        <v>0</v>
      </c>
    </row>
    <row r="35" spans="1:9" ht="12.75">
      <c r="A35" s="34"/>
      <c r="B35" s="32" t="s">
        <v>38</v>
      </c>
      <c r="C35" s="27">
        <f t="shared" si="4"/>
        <v>302951</v>
      </c>
      <c r="D35" s="28">
        <v>183660</v>
      </c>
      <c r="E35" s="23">
        <f t="shared" si="0"/>
        <v>60.62366521318629</v>
      </c>
      <c r="F35" s="28">
        <v>119291</v>
      </c>
      <c r="G35" s="23">
        <f t="shared" si="1"/>
        <v>39.37633478681371</v>
      </c>
      <c r="H35" s="29">
        <v>0</v>
      </c>
      <c r="I35" s="30">
        <f t="shared" si="2"/>
        <v>0</v>
      </c>
    </row>
    <row r="36" spans="1:9" ht="12.75">
      <c r="A36" s="34"/>
      <c r="B36" s="32" t="s">
        <v>39</v>
      </c>
      <c r="C36" s="27">
        <f t="shared" si="4"/>
        <v>290929</v>
      </c>
      <c r="D36" s="28">
        <v>169790</v>
      </c>
      <c r="E36" s="23">
        <f t="shared" si="0"/>
        <v>58.361318397272186</v>
      </c>
      <c r="F36" s="28">
        <v>121139</v>
      </c>
      <c r="G36" s="23">
        <f t="shared" si="1"/>
        <v>41.638681602727814</v>
      </c>
      <c r="H36" s="29">
        <v>0</v>
      </c>
      <c r="I36" s="30">
        <f t="shared" si="2"/>
        <v>0</v>
      </c>
    </row>
    <row r="37" spans="1:9" ht="12.75">
      <c r="A37" s="34"/>
      <c r="B37" s="32" t="s">
        <v>40</v>
      </c>
      <c r="C37" s="27">
        <f t="shared" si="4"/>
        <v>201943</v>
      </c>
      <c r="D37" s="28">
        <v>116890</v>
      </c>
      <c r="E37" s="23">
        <f t="shared" si="0"/>
        <v>57.88266986228787</v>
      </c>
      <c r="F37" s="28">
        <v>85053</v>
      </c>
      <c r="G37" s="23">
        <f t="shared" si="1"/>
        <v>42.11733013771213</v>
      </c>
      <c r="H37" s="29">
        <v>0</v>
      </c>
      <c r="I37" s="30">
        <f t="shared" si="2"/>
        <v>0</v>
      </c>
    </row>
    <row r="38" spans="1:9" ht="12.75">
      <c r="A38" s="34"/>
      <c r="B38" s="35" t="s">
        <v>41</v>
      </c>
      <c r="C38" s="36">
        <f t="shared" si="4"/>
        <v>230443</v>
      </c>
      <c r="D38" s="37">
        <v>137870</v>
      </c>
      <c r="E38" s="38">
        <f t="shared" si="0"/>
        <v>59.82824386073779</v>
      </c>
      <c r="F38" s="37">
        <v>92573</v>
      </c>
      <c r="G38" s="38">
        <f t="shared" si="1"/>
        <v>40.17175613926221</v>
      </c>
      <c r="H38" s="39">
        <v>0</v>
      </c>
      <c r="I38" s="40">
        <f t="shared" si="2"/>
        <v>0</v>
      </c>
    </row>
  </sheetData>
  <mergeCells count="16">
    <mergeCell ref="A1:I1"/>
    <mergeCell ref="A3:B3"/>
    <mergeCell ref="A4:B5"/>
    <mergeCell ref="C4:C5"/>
    <mergeCell ref="D4:D5"/>
    <mergeCell ref="F4:F5"/>
    <mergeCell ref="H4:H5"/>
    <mergeCell ref="A6:B6"/>
    <mergeCell ref="A7:B7"/>
    <mergeCell ref="A8:A19"/>
    <mergeCell ref="A20:B20"/>
    <mergeCell ref="A21:A22"/>
    <mergeCell ref="A23:B23"/>
    <mergeCell ref="A25:B25"/>
    <mergeCell ref="A27:B27"/>
    <mergeCell ref="A28:A3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Roman,보통"&amp;12&amp;A</oddHeader>
    <oddFooter>&amp;C&amp;"Times New Roman,보통"&amp;12페이지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Roman,보통"&amp;12&amp;A</oddHeader>
    <oddFooter>&amp;C&amp;"Times New Roman,보통"&amp;12페이지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Roman,보통"&amp;12&amp;A</oddHeader>
    <oddFooter>&amp;C&amp;"Times New Roman,보통"&amp;12페이지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k</dc:creator>
  <cp:keywords/>
  <dc:description/>
  <cp:lastModifiedBy/>
  <dcterms:created xsi:type="dcterms:W3CDTF">2009-01-15T04:58:22Z</dcterms:created>
  <cp:category/>
  <cp:version/>
  <cp:contentType/>
  <cp:contentStatus/>
</cp:coreProperties>
</file>