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시트1" sheetId="1" r:id="rId1"/>
    <sheet name="시트2" sheetId="2" r:id="rId2"/>
    <sheet name="시트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<sst xmlns="http://schemas.openxmlformats.org/spreadsheetml/2006/main" count="43" uniqueCount="41">
  <si>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(기타특별회계)</t>
  </si>
  <si>
    <t>(단위 : 천원)</t>
  </si>
  <si>
    <t>구        분</t>
  </si>
  <si>
    <t>예  산  액</t>
  </si>
  <si>
    <t>정 책 사 업</t>
  </si>
  <si>
    <t>행정운영경비</t>
  </si>
  <si>
    <t>재 무 활 동</t>
  </si>
  <si>
    <t>구성비</t>
  </si>
  <si>
    <t>총        계</t>
  </si>
  <si>
    <t>본        청</t>
  </si>
  <si>
    <t>기획감사실</t>
  </si>
  <si>
    <t>주민생활지원과</t>
  </si>
  <si>
    <t>행정과</t>
  </si>
  <si>
    <t>재무과</t>
  </si>
  <si>
    <t>민원과</t>
  </si>
  <si>
    <t>문화관광과</t>
  </si>
  <si>
    <t>주민복지과</t>
  </si>
  <si>
    <t>환경보호과</t>
  </si>
  <si>
    <t>경제도시과</t>
  </si>
  <si>
    <t>건설과</t>
  </si>
  <si>
    <t>산림특화단</t>
  </si>
  <si>
    <t>한방약초사업단</t>
  </si>
  <si>
    <t xml:space="preserve">  직  속  기  관</t>
  </si>
  <si>
    <t>보건의료원</t>
  </si>
  <si>
    <t>농업기술센터</t>
  </si>
  <si>
    <t xml:space="preserve">  외       청</t>
  </si>
  <si>
    <t>의회사무과</t>
  </si>
  <si>
    <t xml:space="preserve">  사  업   소</t>
  </si>
  <si>
    <t>상하수도사업소</t>
  </si>
  <si>
    <t xml:space="preserve">   읍      면</t>
  </si>
  <si>
    <t>산청읍</t>
  </si>
  <si>
    <t>차황면</t>
  </si>
  <si>
    <t>오부면</t>
  </si>
  <si>
    <t>생초면</t>
  </si>
  <si>
    <t>금서면</t>
  </si>
  <si>
    <t>삼장면</t>
  </si>
  <si>
    <t>시천면</t>
  </si>
  <si>
    <t>단성면</t>
  </si>
  <si>
    <t>신안면</t>
  </si>
  <si>
    <t>생비량면</t>
  </si>
  <si>
    <t>신등면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</si>
</sst>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 * #,##0_ ;_ * \-#,##0_ ;_ * \-_ ;_ @_ "/>
    <numFmt numFmtId="166" formatCode="0.00"/>
    <numFmt numFmtId="167" formatCode="#,##0;\△#,##0;\-"/>
  </numFmts>
  <fonts count="6">
    <font>
      <sz val="10"/>
      <name val="돋움"/>
      <family val="2"/>
    </font>
    <font>
      <sz val="10"/>
      <name val="Arial"/>
      <family val="0"/>
    </font>
    <font>
      <sz val="22"/>
      <name val="HY견명조"/>
      <family val="1"/>
    </font>
    <font>
      <sz val="12"/>
      <name val="바탕체"/>
      <family val="1"/>
    </font>
    <font>
      <b/>
      <sz val="16.5"/>
      <name val="바탕체"/>
      <family val="1"/>
    </font>
    <font>
      <sz val="9"/>
      <name val="굴림체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5" fontId="3" fillId="0" borderId="0" xfId="16" applyFont="1" applyFill="1" applyBorder="1" applyAlignment="1" applyProtection="1">
      <alignment/>
      <protection/>
    </xf>
    <xf numFmtId="165" fontId="3" fillId="0" borderId="0" xfId="16" applyFont="1" applyFill="1" applyBorder="1" applyAlignment="1" applyProtection="1">
      <alignment horizontal="center" vertical="center"/>
      <protection/>
    </xf>
    <xf numFmtId="164" fontId="0" fillId="0" borderId="0" xfId="0" applyAlignment="1">
      <alignment horizontal="center" vertical="center"/>
    </xf>
    <xf numFmtId="165" fontId="3" fillId="0" borderId="0" xfId="16" applyFont="1" applyFill="1" applyBorder="1" applyAlignment="1" applyProtection="1">
      <alignment vertical="center"/>
      <protection/>
    </xf>
    <xf numFmtId="164" fontId="4" fillId="0" borderId="0" xfId="0" applyFont="1" applyAlignment="1">
      <alignment vertical="center"/>
    </xf>
    <xf numFmtId="164" fontId="5" fillId="0" borderId="0" xfId="0" applyFont="1" applyAlignment="1">
      <alignment horizontal="left" vertic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right" vertical="center"/>
    </xf>
    <xf numFmtId="164" fontId="5" fillId="0" borderId="1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/>
    </xf>
    <xf numFmtId="164" fontId="5" fillId="0" borderId="5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/>
    </xf>
    <xf numFmtId="164" fontId="5" fillId="0" borderId="7" xfId="0" applyFont="1" applyBorder="1" applyAlignment="1">
      <alignment horizontal="center" vertical="center"/>
    </xf>
    <xf numFmtId="164" fontId="5" fillId="0" borderId="8" xfId="0" applyFont="1" applyBorder="1" applyAlignment="1">
      <alignment horizontal="center" vertical="center"/>
    </xf>
    <xf numFmtId="164" fontId="5" fillId="0" borderId="9" xfId="0" applyFont="1" applyBorder="1" applyAlignment="1">
      <alignment horizontal="center" vertical="center"/>
    </xf>
    <xf numFmtId="164" fontId="5" fillId="0" borderId="10" xfId="0" applyFont="1" applyBorder="1" applyAlignment="1">
      <alignment horizontal="center" vertical="center"/>
    </xf>
    <xf numFmtId="164" fontId="5" fillId="0" borderId="11" xfId="0" applyFont="1" applyBorder="1" applyAlignment="1">
      <alignment horizontal="center" vertical="center"/>
    </xf>
    <xf numFmtId="165" fontId="5" fillId="0" borderId="12" xfId="16" applyFont="1" applyFill="1" applyBorder="1" applyAlignment="1" applyProtection="1">
      <alignment vertical="center"/>
      <protection/>
    </xf>
    <xf numFmtId="166" fontId="5" fillId="0" borderId="12" xfId="0" applyNumberFormat="1" applyFont="1" applyBorder="1" applyAlignment="1">
      <alignment vertical="center"/>
    </xf>
    <xf numFmtId="166" fontId="5" fillId="0" borderId="13" xfId="0" applyNumberFormat="1" applyFont="1" applyBorder="1" applyAlignment="1">
      <alignment vertical="center"/>
    </xf>
    <xf numFmtId="164" fontId="5" fillId="0" borderId="14" xfId="0" applyFont="1" applyBorder="1" applyAlignment="1">
      <alignment horizontal="center" vertical="center"/>
    </xf>
    <xf numFmtId="165" fontId="5" fillId="0" borderId="15" xfId="16" applyFont="1" applyFill="1" applyBorder="1" applyAlignment="1" applyProtection="1">
      <alignment vertical="center"/>
      <protection/>
    </xf>
    <xf numFmtId="167" fontId="5" fillId="0" borderId="15" xfId="0" applyNumberFormat="1" applyFont="1" applyBorder="1" applyAlignment="1">
      <alignment vertical="center"/>
    </xf>
    <xf numFmtId="167" fontId="5" fillId="0" borderId="15" xfId="0" applyNumberFormat="1" applyFont="1" applyBorder="1" applyAlignment="1">
      <alignment horizontal="right" vertical="center"/>
    </xf>
    <xf numFmtId="164" fontId="5" fillId="0" borderId="16" xfId="0" applyFont="1" applyBorder="1" applyAlignment="1">
      <alignment horizontal="center" vertical="center"/>
    </xf>
    <xf numFmtId="164" fontId="5" fillId="0" borderId="15" xfId="0" applyFont="1" applyBorder="1" applyAlignment="1">
      <alignment horizontal="left" vertical="center"/>
    </xf>
    <xf numFmtId="164" fontId="5" fillId="0" borderId="14" xfId="0" applyFont="1" applyBorder="1" applyAlignment="1">
      <alignment horizontal="left" vertical="center"/>
    </xf>
    <xf numFmtId="164" fontId="5" fillId="0" borderId="17" xfId="0" applyFont="1" applyBorder="1" applyAlignment="1">
      <alignment horizontal="center" vertical="center"/>
    </xf>
    <xf numFmtId="164" fontId="5" fillId="0" borderId="18" xfId="0" applyFont="1" applyBorder="1" applyAlignment="1">
      <alignment horizontal="left" vertical="center"/>
    </xf>
    <xf numFmtId="165" fontId="5" fillId="0" borderId="18" xfId="16" applyFont="1" applyFill="1" applyBorder="1" applyAlignment="1" applyProtection="1">
      <alignment vertical="center"/>
      <protection/>
    </xf>
    <xf numFmtId="167" fontId="5" fillId="0" borderId="18" xfId="0" applyNumberFormat="1" applyFont="1" applyBorder="1" applyAlignment="1">
      <alignment vertical="center"/>
    </xf>
    <xf numFmtId="166" fontId="5" fillId="0" borderId="19" xfId="0" applyNumberFormat="1" applyFont="1" applyBorder="1" applyAlignment="1">
      <alignment vertical="center"/>
    </xf>
    <xf numFmtId="167" fontId="5" fillId="0" borderId="18" xfId="0" applyNumberFormat="1" applyFont="1" applyBorder="1" applyAlignment="1">
      <alignment horizontal="right" vertical="center"/>
    </xf>
    <xf numFmtId="166" fontId="5" fillId="0" borderId="20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J15" sqref="J15"/>
    </sheetView>
  </sheetViews>
  <sheetFormatPr defaultColWidth="12" defaultRowHeight="12"/>
  <sheetData>
    <row r="1" spans="1:9" ht="27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4"/>
      <c r="E2" s="5"/>
      <c r="F2" s="6"/>
      <c r="G2" s="5"/>
      <c r="H2" s="6"/>
      <c r="I2" s="5"/>
    </row>
    <row r="3" spans="1:9" ht="20.25">
      <c r="A3" s="7"/>
      <c r="B3" s="8" t="s">
        <v>0</v>
      </c>
      <c r="C3" s="9"/>
      <c r="D3" s="2"/>
      <c r="E3" s="2"/>
      <c r="F3" s="2"/>
      <c r="G3" s="2"/>
      <c r="H3" s="2"/>
      <c r="I3" s="10" t="s">
        <v>1</v>
      </c>
    </row>
    <row r="4" spans="1:9" ht="12.75">
      <c r="A4" s="11" t="s">
        <v>2</v>
      </c>
      <c r="B4" s="11"/>
      <c r="C4" s="12" t="s">
        <v>3</v>
      </c>
      <c r="D4" s="13" t="s">
        <v>4</v>
      </c>
      <c r="E4" s="14"/>
      <c r="F4" s="15" t="s">
        <v>5</v>
      </c>
      <c r="G4" s="16"/>
      <c r="H4" s="15" t="s">
        <v>6</v>
      </c>
      <c r="I4" s="17"/>
    </row>
    <row r="5" spans="1:9" ht="12.75">
      <c r="A5" s="11"/>
      <c r="B5" s="11"/>
      <c r="C5" s="12"/>
      <c r="D5" s="13"/>
      <c r="E5" s="18" t="s">
        <v>7</v>
      </c>
      <c r="F5" s="15"/>
      <c r="G5" s="19" t="s">
        <v>7</v>
      </c>
      <c r="H5" s="15"/>
      <c r="I5" s="20" t="s">
        <v>7</v>
      </c>
    </row>
    <row r="6" spans="1:9" ht="12.75">
      <c r="A6" s="21" t="s">
        <v>8</v>
      </c>
      <c r="B6" s="21"/>
      <c r="C6" s="22">
        <f aca="true" t="shared" si="0" ref="C6:C19">SUM(D6,F6,H6)</f>
        <v>44346778</v>
      </c>
      <c r="D6" s="22">
        <f>SUM(D7,D20,D23,D25,D27)</f>
        <v>41546517</v>
      </c>
      <c r="E6" s="23">
        <f>D6/C6*100</f>
        <v>93.68553674857732</v>
      </c>
      <c r="F6" s="22">
        <f>SUM(F7,F20,F23,F25,F27)</f>
        <v>401664</v>
      </c>
      <c r="G6" s="23">
        <v>0.9</v>
      </c>
      <c r="H6" s="22">
        <f>SUM(H7,H20,H23,H25,H27)</f>
        <v>2398597</v>
      </c>
      <c r="I6" s="24">
        <f>H6/C6*100</f>
        <v>5.408728904724488</v>
      </c>
    </row>
    <row r="7" spans="1:9" ht="12.75">
      <c r="A7" s="25" t="s">
        <v>9</v>
      </c>
      <c r="B7" s="25"/>
      <c r="C7" s="26">
        <f>SUM(C8:C19)</f>
        <v>22884516</v>
      </c>
      <c r="D7" s="27">
        <f>SUM(D8:D19)</f>
        <v>20421529</v>
      </c>
      <c r="E7" s="23">
        <f>D7/C7*100</f>
        <v>89.23732099031503</v>
      </c>
      <c r="F7" s="27">
        <f>SUM(F8:F19)</f>
        <v>117390</v>
      </c>
      <c r="G7" s="23">
        <f>F7/C7*100</f>
        <v>0.5129669336244647</v>
      </c>
      <c r="H7" s="28">
        <f>SUM(H8:H19)</f>
        <v>2345597</v>
      </c>
      <c r="I7" s="24">
        <f>H7/C7*100</f>
        <v>10.249712076060511</v>
      </c>
    </row>
    <row r="8" spans="1:9" ht="12.75">
      <c r="A8" s="29"/>
      <c r="B8" s="30" t="s">
        <v>10</v>
      </c>
      <c r="C8" s="26">
        <f t="shared" si="0"/>
        <v>0</v>
      </c>
      <c r="D8" s="27">
        <v>0</v>
      </c>
      <c r="E8" s="23">
        <v>0</v>
      </c>
      <c r="F8" s="27">
        <v>0</v>
      </c>
      <c r="G8" s="23">
        <f aca="true" t="shared" si="1" ref="G8:G38">F8/$D$6*100</f>
        <v>0</v>
      </c>
      <c r="H8" s="28"/>
      <c r="I8" s="24">
        <v>0</v>
      </c>
    </row>
    <row r="9" spans="1:9" ht="12.75">
      <c r="A9" s="29"/>
      <c r="B9" s="30" t="s">
        <v>11</v>
      </c>
      <c r="C9" s="26">
        <f t="shared" si="0"/>
        <v>787965</v>
      </c>
      <c r="D9" s="27">
        <v>787965</v>
      </c>
      <c r="E9" s="23">
        <f>D9/C9*100</f>
        <v>100</v>
      </c>
      <c r="F9" s="27">
        <v>0</v>
      </c>
      <c r="G9" s="23">
        <f t="shared" si="1"/>
        <v>0</v>
      </c>
      <c r="H9" s="28"/>
      <c r="I9" s="24">
        <f aca="true" t="shared" si="2" ref="I9:I26">H9/C9*100</f>
        <v>0</v>
      </c>
    </row>
    <row r="10" spans="1:9" ht="12.75">
      <c r="A10" s="29"/>
      <c r="B10" s="30" t="s">
        <v>12</v>
      </c>
      <c r="C10" s="26">
        <f t="shared" si="0"/>
        <v>0</v>
      </c>
      <c r="D10" s="27">
        <v>0</v>
      </c>
      <c r="E10" s="23"/>
      <c r="F10" s="27">
        <v>0</v>
      </c>
      <c r="G10" s="23">
        <f t="shared" si="1"/>
        <v>0</v>
      </c>
      <c r="H10" s="28"/>
      <c r="I10" s="24"/>
    </row>
    <row r="11" spans="1:9" ht="12.75">
      <c r="A11" s="29"/>
      <c r="B11" s="30" t="s">
        <v>13</v>
      </c>
      <c r="C11" s="26">
        <f t="shared" si="0"/>
        <v>0</v>
      </c>
      <c r="D11" s="27">
        <v>0</v>
      </c>
      <c r="E11" s="23"/>
      <c r="F11" s="27">
        <v>0</v>
      </c>
      <c r="G11" s="23">
        <f t="shared" si="1"/>
        <v>0</v>
      </c>
      <c r="H11" s="28"/>
      <c r="I11" s="24"/>
    </row>
    <row r="12" spans="1:9" ht="12.75">
      <c r="A12" s="29"/>
      <c r="B12" s="30" t="s">
        <v>14</v>
      </c>
      <c r="C12" s="26">
        <v>0</v>
      </c>
      <c r="D12" s="27">
        <v>0</v>
      </c>
      <c r="E12" s="23"/>
      <c r="F12" s="27">
        <v>0</v>
      </c>
      <c r="G12" s="23">
        <f t="shared" si="1"/>
        <v>0</v>
      </c>
      <c r="H12" s="28"/>
      <c r="I12" s="24"/>
    </row>
    <row r="13" spans="1:9" ht="12.75">
      <c r="A13" s="29"/>
      <c r="B13" s="30" t="s">
        <v>15</v>
      </c>
      <c r="C13" s="26">
        <f t="shared" si="0"/>
        <v>2324987</v>
      </c>
      <c r="D13" s="27">
        <v>2324987</v>
      </c>
      <c r="E13" s="23">
        <f>D13/C13*100</f>
        <v>100</v>
      </c>
      <c r="F13" s="27">
        <v>0</v>
      </c>
      <c r="G13" s="23">
        <f t="shared" si="1"/>
        <v>0</v>
      </c>
      <c r="H13" s="28"/>
      <c r="I13" s="24">
        <f t="shared" si="2"/>
        <v>0</v>
      </c>
    </row>
    <row r="14" spans="1:9" ht="12.75">
      <c r="A14" s="29"/>
      <c r="B14" s="30" t="s">
        <v>16</v>
      </c>
      <c r="C14" s="26">
        <f t="shared" si="0"/>
        <v>0</v>
      </c>
      <c r="D14" s="27">
        <v>0</v>
      </c>
      <c r="E14" s="23"/>
      <c r="F14" s="27">
        <v>0</v>
      </c>
      <c r="G14" s="23">
        <f t="shared" si="1"/>
        <v>0</v>
      </c>
      <c r="H14" s="28"/>
      <c r="I14" s="24"/>
    </row>
    <row r="15" spans="1:9" ht="12.75">
      <c r="A15" s="29"/>
      <c r="B15" s="30" t="s">
        <v>17</v>
      </c>
      <c r="C15" s="26">
        <f t="shared" si="0"/>
        <v>3383867</v>
      </c>
      <c r="D15" s="27">
        <v>3266477</v>
      </c>
      <c r="E15" s="23">
        <f>D15/C15*100</f>
        <v>96.53089202382954</v>
      </c>
      <c r="F15" s="27">
        <v>117390</v>
      </c>
      <c r="G15" s="23">
        <f>F15/C15*100</f>
        <v>3.469107976170458</v>
      </c>
      <c r="H15" s="28">
        <v>0</v>
      </c>
      <c r="I15" s="24">
        <f t="shared" si="2"/>
        <v>0</v>
      </c>
    </row>
    <row r="16" spans="1:9" ht="12.75">
      <c r="A16" s="29"/>
      <c r="B16" s="30" t="s">
        <v>18</v>
      </c>
      <c r="C16" s="26">
        <f t="shared" si="0"/>
        <v>14387697</v>
      </c>
      <c r="D16" s="27">
        <v>12042100</v>
      </c>
      <c r="E16" s="23">
        <f>D16/C16*100</f>
        <v>83.69720324246472</v>
      </c>
      <c r="F16" s="27"/>
      <c r="G16" s="23">
        <f t="shared" si="1"/>
        <v>0</v>
      </c>
      <c r="H16" s="28">
        <v>2345597</v>
      </c>
      <c r="I16" s="24">
        <f t="shared" si="2"/>
        <v>16.302796757535276</v>
      </c>
    </row>
    <row r="17" spans="1:9" ht="12.75">
      <c r="A17" s="29"/>
      <c r="B17" s="30" t="s">
        <v>19</v>
      </c>
      <c r="C17" s="26"/>
      <c r="D17" s="27"/>
      <c r="E17" s="23"/>
      <c r="F17" s="27"/>
      <c r="G17" s="23">
        <f t="shared" si="1"/>
        <v>0</v>
      </c>
      <c r="H17" s="28"/>
      <c r="I17" s="24"/>
    </row>
    <row r="18" spans="1:9" ht="12.75">
      <c r="A18" s="29"/>
      <c r="B18" s="30" t="s">
        <v>20</v>
      </c>
      <c r="C18" s="26">
        <f t="shared" si="0"/>
        <v>0</v>
      </c>
      <c r="D18" s="27">
        <v>0</v>
      </c>
      <c r="E18" s="23"/>
      <c r="F18" s="27">
        <v>0</v>
      </c>
      <c r="G18" s="23">
        <f t="shared" si="1"/>
        <v>0</v>
      </c>
      <c r="H18" s="28"/>
      <c r="I18" s="24"/>
    </row>
    <row r="19" spans="1:9" ht="12.75">
      <c r="A19" s="29"/>
      <c r="B19" s="30" t="s">
        <v>21</v>
      </c>
      <c r="C19" s="26">
        <f t="shared" si="0"/>
        <v>2000000</v>
      </c>
      <c r="D19" s="27">
        <v>2000000</v>
      </c>
      <c r="E19" s="23">
        <f>D19/C19*100</f>
        <v>100</v>
      </c>
      <c r="F19" s="27">
        <v>0</v>
      </c>
      <c r="G19" s="23">
        <f t="shared" si="1"/>
        <v>0</v>
      </c>
      <c r="H19" s="28">
        <v>0</v>
      </c>
      <c r="I19" s="24">
        <f t="shared" si="2"/>
        <v>0</v>
      </c>
    </row>
    <row r="20" spans="1:9" ht="12.75">
      <c r="A20" s="31" t="s">
        <v>22</v>
      </c>
      <c r="B20" s="31"/>
      <c r="C20" s="26">
        <f>SUM(C21:C24)</f>
        <v>3503000</v>
      </c>
      <c r="D20" s="27">
        <f>SUM(D21:D24)</f>
        <v>3503000</v>
      </c>
      <c r="E20" s="23">
        <f>D20/C20*100</f>
        <v>100</v>
      </c>
      <c r="F20" s="27">
        <f>SUM(F21:F24)</f>
        <v>0</v>
      </c>
      <c r="G20" s="23">
        <f t="shared" si="1"/>
        <v>0</v>
      </c>
      <c r="H20" s="28">
        <f>SUM(H21:H24)</f>
        <v>0</v>
      </c>
      <c r="I20" s="24">
        <f t="shared" si="2"/>
        <v>0</v>
      </c>
    </row>
    <row r="21" spans="1:9" ht="12.75">
      <c r="A21" s="25"/>
      <c r="B21" s="30" t="s">
        <v>23</v>
      </c>
      <c r="C21" s="26">
        <f>SUM(D21,F21,H21)</f>
        <v>0</v>
      </c>
      <c r="D21" s="27">
        <v>0</v>
      </c>
      <c r="E21" s="23"/>
      <c r="F21" s="27">
        <v>0</v>
      </c>
      <c r="G21" s="23">
        <f t="shared" si="1"/>
        <v>0</v>
      </c>
      <c r="H21" s="28"/>
      <c r="I21" s="24"/>
    </row>
    <row r="22" spans="1:9" ht="12.75">
      <c r="A22" s="25"/>
      <c r="B22" s="30" t="s">
        <v>24</v>
      </c>
      <c r="C22" s="26">
        <f>SUM(D22,F22,H22)</f>
        <v>3503000</v>
      </c>
      <c r="D22" s="27">
        <v>3503000</v>
      </c>
      <c r="E22" s="23">
        <f>D22/C22*100</f>
        <v>100</v>
      </c>
      <c r="F22" s="27">
        <v>0</v>
      </c>
      <c r="G22" s="23">
        <f t="shared" si="1"/>
        <v>0</v>
      </c>
      <c r="H22" s="28"/>
      <c r="I22" s="24">
        <f t="shared" si="2"/>
        <v>0</v>
      </c>
    </row>
    <row r="23" spans="1:9" ht="12.75">
      <c r="A23" s="31" t="s">
        <v>25</v>
      </c>
      <c r="B23" s="31"/>
      <c r="C23" s="26">
        <f>SUM(D23,F23,H23)</f>
        <v>0</v>
      </c>
      <c r="D23" s="27">
        <f>D24</f>
        <v>0</v>
      </c>
      <c r="E23" s="23"/>
      <c r="F23" s="27">
        <f>F24</f>
        <v>0</v>
      </c>
      <c r="G23" s="23">
        <f t="shared" si="1"/>
        <v>0</v>
      </c>
      <c r="H23" s="28"/>
      <c r="I23" s="24"/>
    </row>
    <row r="24" spans="1:9" ht="12.75">
      <c r="A24" s="31"/>
      <c r="B24" s="30" t="s">
        <v>26</v>
      </c>
      <c r="C24" s="26">
        <f>SUM(D24,F24,H24)</f>
        <v>0</v>
      </c>
      <c r="D24" s="27">
        <v>0</v>
      </c>
      <c r="E24" s="23"/>
      <c r="F24" s="27">
        <v>0</v>
      </c>
      <c r="G24" s="23">
        <f t="shared" si="1"/>
        <v>0</v>
      </c>
      <c r="H24" s="28"/>
      <c r="I24" s="24"/>
    </row>
    <row r="25" spans="1:9" ht="12.75">
      <c r="A25" s="31" t="s">
        <v>27</v>
      </c>
      <c r="B25" s="31"/>
      <c r="C25" s="26">
        <f>SUM(C26:C26)</f>
        <v>17959262</v>
      </c>
      <c r="D25" s="27">
        <f>SUM(D26:D26)</f>
        <v>17621988</v>
      </c>
      <c r="E25" s="23">
        <f>D25/C25*100</f>
        <v>98.12200523607262</v>
      </c>
      <c r="F25" s="27">
        <f>SUM(F26:F26)</f>
        <v>284274</v>
      </c>
      <c r="G25" s="23">
        <v>1.58</v>
      </c>
      <c r="H25" s="28">
        <f>SUM(H26:H26)</f>
        <v>53000</v>
      </c>
      <c r="I25" s="24">
        <f t="shared" si="2"/>
        <v>0.29511234927136765</v>
      </c>
    </row>
    <row r="26" spans="1:9" ht="12.75">
      <c r="A26" s="25"/>
      <c r="B26" s="30" t="s">
        <v>28</v>
      </c>
      <c r="C26" s="26">
        <f>SUM(D26,F26,H26)</f>
        <v>17959262</v>
      </c>
      <c r="D26" s="27">
        <v>17621988</v>
      </c>
      <c r="E26" s="23">
        <f>D26/C26*100</f>
        <v>98.12200523607262</v>
      </c>
      <c r="F26" s="27">
        <v>284274</v>
      </c>
      <c r="G26" s="23">
        <v>1.58</v>
      </c>
      <c r="H26" s="28">
        <v>53000</v>
      </c>
      <c r="I26" s="24">
        <f t="shared" si="2"/>
        <v>0.29511234927136765</v>
      </c>
    </row>
    <row r="27" spans="1:9" ht="12.75">
      <c r="A27" s="31" t="s">
        <v>29</v>
      </c>
      <c r="B27" s="31"/>
      <c r="C27" s="26">
        <f>SUM(C28:C38)</f>
        <v>0</v>
      </c>
      <c r="D27" s="27">
        <f>SUM(D28:D38)</f>
        <v>0</v>
      </c>
      <c r="E27" s="23"/>
      <c r="F27" s="27">
        <f>SUM(F28:F38)</f>
        <v>0</v>
      </c>
      <c r="G27" s="23">
        <f t="shared" si="1"/>
        <v>0</v>
      </c>
      <c r="H27" s="28">
        <f>SUM(H28:H38)</f>
        <v>0</v>
      </c>
      <c r="I27" s="24"/>
    </row>
    <row r="28" spans="1:9" ht="12.75">
      <c r="A28" s="32"/>
      <c r="B28" s="30" t="s">
        <v>30</v>
      </c>
      <c r="C28" s="26">
        <f aca="true" t="shared" si="3" ref="C28:C38">SUM(D28,F28,H28)</f>
        <v>0</v>
      </c>
      <c r="D28" s="27">
        <v>0</v>
      </c>
      <c r="E28" s="23"/>
      <c r="F28" s="27">
        <v>0</v>
      </c>
      <c r="G28" s="23">
        <f t="shared" si="1"/>
        <v>0</v>
      </c>
      <c r="H28" s="28"/>
      <c r="I28" s="24"/>
    </row>
    <row r="29" spans="1:9" ht="12.75">
      <c r="A29" s="32"/>
      <c r="B29" s="30" t="s">
        <v>31</v>
      </c>
      <c r="C29" s="26">
        <f t="shared" si="3"/>
        <v>0</v>
      </c>
      <c r="D29" s="27">
        <v>0</v>
      </c>
      <c r="E29" s="23"/>
      <c r="F29" s="27">
        <v>0</v>
      </c>
      <c r="G29" s="23">
        <f t="shared" si="1"/>
        <v>0</v>
      </c>
      <c r="H29" s="28"/>
      <c r="I29" s="24"/>
    </row>
    <row r="30" spans="1:9" ht="12.75">
      <c r="A30" s="32"/>
      <c r="B30" s="30" t="s">
        <v>32</v>
      </c>
      <c r="C30" s="26">
        <f t="shared" si="3"/>
        <v>0</v>
      </c>
      <c r="D30" s="27">
        <v>0</v>
      </c>
      <c r="E30" s="23"/>
      <c r="F30" s="27">
        <v>0</v>
      </c>
      <c r="G30" s="23">
        <f t="shared" si="1"/>
        <v>0</v>
      </c>
      <c r="H30" s="28"/>
      <c r="I30" s="24"/>
    </row>
    <row r="31" spans="1:9" ht="12.75">
      <c r="A31" s="32"/>
      <c r="B31" s="30" t="s">
        <v>33</v>
      </c>
      <c r="C31" s="26">
        <f t="shared" si="3"/>
        <v>0</v>
      </c>
      <c r="D31" s="27">
        <v>0</v>
      </c>
      <c r="E31" s="23"/>
      <c r="F31" s="27">
        <v>0</v>
      </c>
      <c r="G31" s="23">
        <f t="shared" si="1"/>
        <v>0</v>
      </c>
      <c r="H31" s="28"/>
      <c r="I31" s="24"/>
    </row>
    <row r="32" spans="1:9" ht="12.75">
      <c r="A32" s="32"/>
      <c r="B32" s="30" t="s">
        <v>34</v>
      </c>
      <c r="C32" s="26">
        <f t="shared" si="3"/>
        <v>0</v>
      </c>
      <c r="D32" s="27">
        <v>0</v>
      </c>
      <c r="E32" s="23"/>
      <c r="F32" s="27">
        <v>0</v>
      </c>
      <c r="G32" s="23">
        <f t="shared" si="1"/>
        <v>0</v>
      </c>
      <c r="H32" s="28"/>
      <c r="I32" s="24"/>
    </row>
    <row r="33" spans="1:9" ht="12.75">
      <c r="A33" s="32"/>
      <c r="B33" s="30" t="s">
        <v>35</v>
      </c>
      <c r="C33" s="26">
        <f t="shared" si="3"/>
        <v>0</v>
      </c>
      <c r="D33" s="27">
        <v>0</v>
      </c>
      <c r="E33" s="23"/>
      <c r="F33" s="27">
        <v>0</v>
      </c>
      <c r="G33" s="23">
        <f t="shared" si="1"/>
        <v>0</v>
      </c>
      <c r="H33" s="28"/>
      <c r="I33" s="24"/>
    </row>
    <row r="34" spans="1:9" ht="12.75">
      <c r="A34" s="32"/>
      <c r="B34" s="30" t="s">
        <v>36</v>
      </c>
      <c r="C34" s="26">
        <f t="shared" si="3"/>
        <v>0</v>
      </c>
      <c r="D34" s="27">
        <v>0</v>
      </c>
      <c r="E34" s="23"/>
      <c r="F34" s="27">
        <v>0</v>
      </c>
      <c r="G34" s="23">
        <f t="shared" si="1"/>
        <v>0</v>
      </c>
      <c r="H34" s="28"/>
      <c r="I34" s="24"/>
    </row>
    <row r="35" spans="1:9" ht="12.75">
      <c r="A35" s="32"/>
      <c r="B35" s="30" t="s">
        <v>37</v>
      </c>
      <c r="C35" s="26">
        <f t="shared" si="3"/>
        <v>0</v>
      </c>
      <c r="D35" s="27">
        <v>0</v>
      </c>
      <c r="E35" s="23"/>
      <c r="F35" s="27">
        <v>0</v>
      </c>
      <c r="G35" s="23">
        <f t="shared" si="1"/>
        <v>0</v>
      </c>
      <c r="H35" s="28"/>
      <c r="I35" s="24"/>
    </row>
    <row r="36" spans="1:9" ht="12.75">
      <c r="A36" s="32"/>
      <c r="B36" s="30" t="s">
        <v>38</v>
      </c>
      <c r="C36" s="26">
        <f t="shared" si="3"/>
        <v>0</v>
      </c>
      <c r="D36" s="27">
        <v>0</v>
      </c>
      <c r="E36" s="23"/>
      <c r="F36" s="27">
        <v>0</v>
      </c>
      <c r="G36" s="23">
        <f t="shared" si="1"/>
        <v>0</v>
      </c>
      <c r="H36" s="28"/>
      <c r="I36" s="24"/>
    </row>
    <row r="37" spans="1:9" ht="12.75">
      <c r="A37" s="32"/>
      <c r="B37" s="30" t="s">
        <v>39</v>
      </c>
      <c r="C37" s="26">
        <f t="shared" si="3"/>
        <v>0</v>
      </c>
      <c r="D37" s="27">
        <v>0</v>
      </c>
      <c r="E37" s="23"/>
      <c r="F37" s="27">
        <v>0</v>
      </c>
      <c r="G37" s="23">
        <f t="shared" si="1"/>
        <v>0</v>
      </c>
      <c r="H37" s="28"/>
      <c r="I37" s="24"/>
    </row>
    <row r="38" spans="1:9" ht="12.75">
      <c r="A38" s="32"/>
      <c r="B38" s="33" t="s">
        <v>40</v>
      </c>
      <c r="C38" s="34">
        <f t="shared" si="3"/>
        <v>0</v>
      </c>
      <c r="D38" s="35">
        <v>0</v>
      </c>
      <c r="E38" s="36"/>
      <c r="F38" s="35">
        <v>0</v>
      </c>
      <c r="G38" s="36">
        <f t="shared" si="1"/>
        <v>0</v>
      </c>
      <c r="H38" s="37"/>
      <c r="I38" s="38"/>
    </row>
  </sheetData>
  <mergeCells count="15">
    <mergeCell ref="A1:I1"/>
    <mergeCell ref="A4:B5"/>
    <mergeCell ref="C4:C5"/>
    <mergeCell ref="D4:D5"/>
    <mergeCell ref="F4:F5"/>
    <mergeCell ref="H4:H5"/>
    <mergeCell ref="A6:B6"/>
    <mergeCell ref="A7:B7"/>
    <mergeCell ref="A8:A19"/>
    <mergeCell ref="A20:B20"/>
    <mergeCell ref="A21:A22"/>
    <mergeCell ref="A23:B23"/>
    <mergeCell ref="A25:B25"/>
    <mergeCell ref="A27:B27"/>
    <mergeCell ref="A28:A3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Roman,보통"&amp;12&amp;A</oddHeader>
    <oddFooter>&amp;C&amp;"Times New Roman,보통"&amp;12페이지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Roman,보통"&amp;12&amp;A</oddHeader>
    <oddFooter>&amp;C&amp;"Times New Roman,보통"&amp;12페이지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Roman,보통"&amp;12&amp;A</oddHeader>
    <oddFooter>&amp;C&amp;"Times New Roman,보통"&amp;12페이지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k</dc:creator>
  <cp:keywords/>
  <dc:description/>
  <cp:lastModifiedBy/>
  <dcterms:created xsi:type="dcterms:W3CDTF">2009-01-15T04:57:29Z</dcterms:created>
  <cp:category/>
  <cp:version/>
  <cp:contentType/>
  <cp:contentStatus/>
</cp:coreProperties>
</file>