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60" windowHeight="8895" activeTab="0"/>
  </bookViews>
  <sheets>
    <sheet name="계속비사업조서" sheetId="1" r:id="rId1"/>
  </sheets>
  <definedNames>
    <definedName name="_xlnm.Print_Titles" localSheetId="0">'계속비사업조서'!$1:$4</definedName>
  </definedNames>
  <calcPr fullCalcOnLoad="1"/>
</workbook>
</file>

<file path=xl/sharedStrings.xml><?xml version="1.0" encoding="utf-8"?>
<sst xmlns="http://schemas.openxmlformats.org/spreadsheetml/2006/main" count="84" uniqueCount="54">
  <si>
    <t xml:space="preserve"> </t>
  </si>
  <si>
    <t>기존(A)</t>
  </si>
  <si>
    <t>변경(B)</t>
  </si>
  <si>
    <t>증감(B-A)</t>
  </si>
  <si>
    <t>청소년
수련관건립</t>
  </si>
  <si>
    <t>산림의
보호육성</t>
  </si>
  <si>
    <t>시천지방
상수도
건설공사</t>
  </si>
  <si>
    <t>기 존(A)</t>
  </si>
  <si>
    <t>변 경(B)</t>
  </si>
  <si>
    <t>증 감(B-A)</t>
  </si>
  <si>
    <t>청소년
건전육성</t>
  </si>
  <si>
    <t>청소년
보호육성</t>
  </si>
  <si>
    <t>청소년수련관
건립공사</t>
  </si>
  <si>
    <t>생태숲조성</t>
  </si>
  <si>
    <t>정수장 및 취수장공사</t>
  </si>
  <si>
    <t>(단위 : 천원)</t>
  </si>
  <si>
    <t>2011년
이    후
예산액</t>
  </si>
  <si>
    <t>지방상수도
확충</t>
  </si>
  <si>
    <t>댐상류           하수도시설 
확충사업</t>
  </si>
  <si>
    <t xml:space="preserve">하수처리시설 설치 및 관리 </t>
  </si>
  <si>
    <t>총  계</t>
  </si>
  <si>
    <t>지출잔액</t>
  </si>
  <si>
    <t>정책사업</t>
  </si>
  <si>
    <t>단위사업</t>
  </si>
  <si>
    <t>세부사업</t>
  </si>
  <si>
    <t>사업개요</t>
  </si>
  <si>
    <t>구  분</t>
  </si>
  <si>
    <t>총사업비</t>
  </si>
  <si>
    <t>전전년도까지</t>
  </si>
  <si>
    <t>전년도(2008)</t>
  </si>
  <si>
    <t>당해년도
예산액</t>
  </si>
  <si>
    <t>2010년
예산액</t>
  </si>
  <si>
    <t>비고</t>
  </si>
  <si>
    <t>예산액</t>
  </si>
  <si>
    <t>지출액</t>
  </si>
  <si>
    <t>관광자원
개발사업</t>
  </si>
  <si>
    <t>자연생태
관광개발
사업</t>
  </si>
  <si>
    <t>공원조성
(73,670㎡)</t>
  </si>
  <si>
    <t>아름다운
관광개발사업</t>
  </si>
  <si>
    <t>공원조성
(294,998㎡)</t>
  </si>
  <si>
    <t>체육시설
유지관리</t>
  </si>
  <si>
    <t>공공체육
시설관리</t>
  </si>
  <si>
    <t>임업경쟁력강화</t>
  </si>
  <si>
    <t>상.하수도사업</t>
  </si>
  <si>
    <t>하수도
관리</t>
  </si>
  <si>
    <t>22개소</t>
  </si>
  <si>
    <t>모례소나무숲생태공원조성사업</t>
  </si>
  <si>
    <t>전통한방휴양관광지조성사업</t>
  </si>
  <si>
    <t>공설운동장리모델링사업</t>
  </si>
  <si>
    <t>생태숲조성(묵곡생태숲/군민생활공원)</t>
  </si>
  <si>
    <t>생태숲조성(둔철생태숲)</t>
  </si>
  <si>
    <t>5.계속비사업조서</t>
  </si>
  <si>
    <t>8 건</t>
  </si>
  <si>
    <t>0 위치 : 금서면 매촌리 1번지
0 규모 : 103,850㎡
0 시설 : 공설운동장 리모델링,군민생활체육공원 22개소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</si>
</sst>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m&quot;월&quot;\ d&quot;일&quot;;@"/>
    <numFmt numFmtId="180" formatCode="0_ "/>
    <numFmt numFmtId="181" formatCode="0;[Red]0"/>
    <numFmt numFmtId="182" formatCode="0.0;[Red]0.0"/>
    <numFmt numFmtId="183" formatCode="0.0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2]AM/PM\ h:mm:ss"/>
    <numFmt numFmtId="190" formatCode="0_);[Red]\(0\)"/>
  </numFmts>
  <fonts count="1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sz val="8"/>
      <name val="굴림"/>
      <family val="3"/>
    </font>
    <font>
      <sz val="9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24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41" fontId="10" fillId="0" borderId="0" xfId="17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1" fontId="2" fillId="3" borderId="1" xfId="17" applyFont="1" applyFill="1" applyBorder="1" applyAlignment="1">
      <alignment horizontal="right" vertical="center"/>
    </xf>
    <xf numFmtId="41" fontId="2" fillId="3" borderId="1" xfId="17" applyFont="1" applyFill="1" applyBorder="1" applyAlignment="1">
      <alignment vertical="center"/>
    </xf>
    <xf numFmtId="41" fontId="2" fillId="2" borderId="1" xfId="17" applyFont="1" applyFill="1" applyBorder="1" applyAlignment="1">
      <alignment vertical="center"/>
    </xf>
    <xf numFmtId="41" fontId="2" fillId="0" borderId="1" xfId="17" applyFont="1" applyBorder="1" applyAlignment="1">
      <alignment vertical="center"/>
    </xf>
    <xf numFmtId="41" fontId="2" fillId="2" borderId="1" xfId="17" applyFont="1" applyFill="1" applyBorder="1" applyAlignment="1">
      <alignment horizontal="right" vertical="center"/>
    </xf>
    <xf numFmtId="41" fontId="2" fillId="3" borderId="1" xfId="17" applyFont="1" applyFill="1" applyBorder="1" applyAlignment="1">
      <alignment horizontal="right" vertical="center" shrinkToFit="1"/>
    </xf>
    <xf numFmtId="41" fontId="2" fillId="3" borderId="1" xfId="17" applyFont="1" applyFill="1" applyBorder="1" applyAlignment="1">
      <alignment vertical="center" shrinkToFit="1"/>
    </xf>
    <xf numFmtId="41" fontId="2" fillId="2" borderId="1" xfId="17" applyFont="1" applyFill="1" applyBorder="1" applyAlignment="1">
      <alignment vertical="center" shrinkToFit="1"/>
    </xf>
    <xf numFmtId="41" fontId="2" fillId="0" borderId="1" xfId="17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41" fontId="10" fillId="0" borderId="1" xfId="17" applyFont="1" applyBorder="1" applyAlignment="1">
      <alignment horizontal="right" vertical="center" shrinkToFit="1"/>
    </xf>
    <xf numFmtId="41" fontId="10" fillId="2" borderId="1" xfId="17" applyFont="1" applyFill="1" applyBorder="1" applyAlignment="1">
      <alignment horizontal="right" vertical="center" shrinkToFit="1"/>
    </xf>
    <xf numFmtId="41" fontId="2" fillId="0" borderId="1" xfId="17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41" fontId="10" fillId="0" borderId="2" xfId="17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/>
    </xf>
    <xf numFmtId="41" fontId="2" fillId="3" borderId="3" xfId="17" applyFont="1" applyFill="1" applyBorder="1" applyAlignment="1">
      <alignment vertical="center"/>
    </xf>
    <xf numFmtId="41" fontId="2" fillId="2" borderId="3" xfId="17" applyFont="1" applyFill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20" zoomScaleNormal="12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4" sqref="D14:D16"/>
    </sheetView>
  </sheetViews>
  <sheetFormatPr defaultColWidth="8.88671875" defaultRowHeight="13.5"/>
  <cols>
    <col min="1" max="1" width="7.4453125" style="0" customWidth="1"/>
    <col min="2" max="2" width="9.21484375" style="0" customWidth="1"/>
    <col min="3" max="3" width="9.4453125" style="0" customWidth="1"/>
    <col min="4" max="4" width="15.99609375" style="9" customWidth="1"/>
    <col min="5" max="5" width="7.5546875" style="2" customWidth="1"/>
    <col min="6" max="6" width="11.77734375" style="0" customWidth="1"/>
    <col min="7" max="7" width="10.77734375" style="0" customWidth="1"/>
    <col min="8" max="8" width="11.10546875" style="0" customWidth="1"/>
    <col min="9" max="9" width="10.6640625" style="0" customWidth="1"/>
    <col min="10" max="10" width="14.3359375" style="0" customWidth="1"/>
    <col min="11" max="11" width="14.5546875" style="0" customWidth="1"/>
    <col min="12" max="12" width="14.3359375" style="0" customWidth="1"/>
    <col min="13" max="13" width="14.5546875" style="0" customWidth="1"/>
    <col min="14" max="14" width="13.88671875" style="0" customWidth="1"/>
    <col min="15" max="15" width="13.21484375" style="0" customWidth="1"/>
    <col min="16" max="16" width="6.77734375" style="0" customWidth="1"/>
  </cols>
  <sheetData>
    <row r="1" spans="1:16" s="1" customFormat="1" ht="31.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4:16" s="1" customFormat="1" ht="14.25" thickBot="1">
      <c r="D2" s="3"/>
      <c r="E2" s="8"/>
      <c r="N2" s="41" t="s">
        <v>15</v>
      </c>
      <c r="O2" s="41"/>
      <c r="P2" s="41"/>
    </row>
    <row r="3" spans="1:16" s="3" customFormat="1" ht="39" customHeight="1">
      <c r="A3" s="56" t="s">
        <v>22</v>
      </c>
      <c r="B3" s="54" t="s">
        <v>23</v>
      </c>
      <c r="C3" s="54" t="s">
        <v>24</v>
      </c>
      <c r="D3" s="60" t="s">
        <v>25</v>
      </c>
      <c r="E3" s="62" t="s">
        <v>26</v>
      </c>
      <c r="F3" s="54" t="s">
        <v>27</v>
      </c>
      <c r="G3" s="54" t="s">
        <v>28</v>
      </c>
      <c r="H3" s="54"/>
      <c r="I3" s="54"/>
      <c r="J3" s="54" t="s">
        <v>29</v>
      </c>
      <c r="K3" s="54"/>
      <c r="L3" s="54"/>
      <c r="M3" s="52" t="s">
        <v>30</v>
      </c>
      <c r="N3" s="52" t="s">
        <v>31</v>
      </c>
      <c r="O3" s="52" t="s">
        <v>16</v>
      </c>
      <c r="P3" s="58" t="s">
        <v>32</v>
      </c>
    </row>
    <row r="4" spans="1:16" s="3" customFormat="1" ht="39" customHeight="1">
      <c r="A4" s="57"/>
      <c r="B4" s="53"/>
      <c r="C4" s="53"/>
      <c r="D4" s="61"/>
      <c r="E4" s="63"/>
      <c r="F4" s="53"/>
      <c r="G4" s="10" t="s">
        <v>33</v>
      </c>
      <c r="H4" s="10" t="s">
        <v>34</v>
      </c>
      <c r="I4" s="11" t="s">
        <v>21</v>
      </c>
      <c r="J4" s="10" t="s">
        <v>33</v>
      </c>
      <c r="K4" s="10" t="s">
        <v>34</v>
      </c>
      <c r="L4" s="11" t="s">
        <v>21</v>
      </c>
      <c r="M4" s="53"/>
      <c r="N4" s="53"/>
      <c r="O4" s="53"/>
      <c r="P4" s="59"/>
    </row>
    <row r="5" spans="1:16" s="3" customFormat="1" ht="39" customHeight="1">
      <c r="A5" s="43" t="s">
        <v>20</v>
      </c>
      <c r="B5" s="44"/>
      <c r="C5" s="44" t="s">
        <v>52</v>
      </c>
      <c r="D5" s="44"/>
      <c r="E5" s="12" t="s">
        <v>7</v>
      </c>
      <c r="F5" s="13">
        <f>SUM(F8,F11,F14,F17,F20,F23,F26,F29,)</f>
        <v>129136758</v>
      </c>
      <c r="G5" s="13">
        <f aca="true" t="shared" si="0" ref="G5:O5">SUM(G8,G11,G14,G17,G20,G23,G26,G29,)</f>
        <v>58071167</v>
      </c>
      <c r="H5" s="13">
        <f t="shared" si="0"/>
        <v>46475750</v>
      </c>
      <c r="I5" s="13">
        <f t="shared" si="0"/>
        <v>11595417</v>
      </c>
      <c r="J5" s="13">
        <f t="shared" si="0"/>
        <v>21558066</v>
      </c>
      <c r="K5" s="13">
        <f t="shared" si="0"/>
        <v>19934047</v>
      </c>
      <c r="L5" s="13">
        <f t="shared" si="0"/>
        <v>6944185</v>
      </c>
      <c r="M5" s="13">
        <f t="shared" si="0"/>
        <v>20148000</v>
      </c>
      <c r="N5" s="13">
        <f t="shared" si="0"/>
        <v>19761320</v>
      </c>
      <c r="O5" s="13">
        <f t="shared" si="0"/>
        <v>13194950</v>
      </c>
      <c r="P5" s="28"/>
    </row>
    <row r="6" spans="1:16" s="3" customFormat="1" ht="39" customHeight="1">
      <c r="A6" s="43"/>
      <c r="B6" s="44"/>
      <c r="C6" s="44"/>
      <c r="D6" s="44"/>
      <c r="E6" s="12" t="s">
        <v>8</v>
      </c>
      <c r="F6" s="13">
        <f aca="true" t="shared" si="1" ref="F6:O6">SUM(F9,F12,F15,F18,F21,F24,F27,F30,)</f>
        <v>131236758</v>
      </c>
      <c r="G6" s="13">
        <f t="shared" si="1"/>
        <v>58071167</v>
      </c>
      <c r="H6" s="13">
        <f t="shared" si="1"/>
        <v>46475750</v>
      </c>
      <c r="I6" s="13">
        <f t="shared" si="1"/>
        <v>11595417</v>
      </c>
      <c r="J6" s="13">
        <f t="shared" si="1"/>
        <v>21558066</v>
      </c>
      <c r="K6" s="13">
        <f t="shared" si="1"/>
        <v>19934047</v>
      </c>
      <c r="L6" s="13">
        <f t="shared" si="1"/>
        <v>6944185</v>
      </c>
      <c r="M6" s="13">
        <f t="shared" si="1"/>
        <v>18304000</v>
      </c>
      <c r="N6" s="13">
        <f t="shared" si="1"/>
        <v>22105320</v>
      </c>
      <c r="O6" s="13">
        <f t="shared" si="1"/>
        <v>14794950</v>
      </c>
      <c r="P6" s="28"/>
    </row>
    <row r="7" spans="1:16" s="3" customFormat="1" ht="39" customHeight="1">
      <c r="A7" s="43"/>
      <c r="B7" s="44"/>
      <c r="C7" s="44"/>
      <c r="D7" s="44"/>
      <c r="E7" s="12" t="s">
        <v>9</v>
      </c>
      <c r="F7" s="13">
        <f aca="true" t="shared" si="2" ref="F7:O7">SUM(F10,F13,F16,F19,F22,F25,F28,F31,)</f>
        <v>2100000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-1844000</v>
      </c>
      <c r="N7" s="13">
        <f t="shared" si="2"/>
        <v>2344000</v>
      </c>
      <c r="O7" s="13">
        <f t="shared" si="2"/>
        <v>1600000</v>
      </c>
      <c r="P7" s="28"/>
    </row>
    <row r="8" spans="1:16" s="3" customFormat="1" ht="39" customHeight="1">
      <c r="A8" s="39" t="s">
        <v>35</v>
      </c>
      <c r="B8" s="40" t="s">
        <v>36</v>
      </c>
      <c r="C8" s="40" t="s">
        <v>46</v>
      </c>
      <c r="D8" s="50" t="s">
        <v>37</v>
      </c>
      <c r="E8" s="14" t="s">
        <v>7</v>
      </c>
      <c r="F8" s="15">
        <v>3200000</v>
      </c>
      <c r="G8" s="16">
        <v>2660000</v>
      </c>
      <c r="H8" s="16">
        <v>1076080</v>
      </c>
      <c r="I8" s="16">
        <v>1583920</v>
      </c>
      <c r="J8" s="16">
        <v>0</v>
      </c>
      <c r="K8" s="16">
        <v>1168896</v>
      </c>
      <c r="L8" s="16">
        <v>415024</v>
      </c>
      <c r="M8" s="17">
        <v>540000</v>
      </c>
      <c r="N8" s="18">
        <v>0</v>
      </c>
      <c r="O8" s="18">
        <v>0</v>
      </c>
      <c r="P8" s="29"/>
    </row>
    <row r="9" spans="1:16" s="3" customFormat="1" ht="39" customHeight="1">
      <c r="A9" s="39"/>
      <c r="B9" s="40"/>
      <c r="C9" s="40"/>
      <c r="D9" s="50"/>
      <c r="E9" s="14" t="s">
        <v>8</v>
      </c>
      <c r="F9" s="15">
        <v>3200000</v>
      </c>
      <c r="G9" s="16">
        <v>2660000</v>
      </c>
      <c r="H9" s="16">
        <v>1076080</v>
      </c>
      <c r="I9" s="16">
        <v>1583920</v>
      </c>
      <c r="J9" s="16">
        <v>0</v>
      </c>
      <c r="K9" s="16">
        <v>1168896</v>
      </c>
      <c r="L9" s="16">
        <v>415024</v>
      </c>
      <c r="M9" s="17">
        <v>540000</v>
      </c>
      <c r="N9" s="18">
        <v>0</v>
      </c>
      <c r="O9" s="18">
        <v>0</v>
      </c>
      <c r="P9" s="29"/>
    </row>
    <row r="10" spans="1:16" s="3" customFormat="1" ht="39" customHeight="1">
      <c r="A10" s="39"/>
      <c r="B10" s="40"/>
      <c r="C10" s="40"/>
      <c r="D10" s="51"/>
      <c r="E10" s="14" t="s">
        <v>9</v>
      </c>
      <c r="F10" s="15">
        <f>F9-F8</f>
        <v>0</v>
      </c>
      <c r="G10" s="15">
        <f aca="true" t="shared" si="3" ref="G10:O10">G9-G8</f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9">
        <f t="shared" si="3"/>
        <v>0</v>
      </c>
      <c r="N10" s="15">
        <f t="shared" si="3"/>
        <v>0</v>
      </c>
      <c r="O10" s="15">
        <f t="shared" si="3"/>
        <v>0</v>
      </c>
      <c r="P10" s="29"/>
    </row>
    <row r="11" spans="1:16" s="3" customFormat="1" ht="39" customHeight="1">
      <c r="A11" s="39" t="s">
        <v>35</v>
      </c>
      <c r="B11" s="40" t="s">
        <v>38</v>
      </c>
      <c r="C11" s="40" t="s">
        <v>47</v>
      </c>
      <c r="D11" s="50" t="s">
        <v>39</v>
      </c>
      <c r="E11" s="14" t="s">
        <v>7</v>
      </c>
      <c r="F11" s="15">
        <v>25250000</v>
      </c>
      <c r="G11" s="16">
        <v>20260117</v>
      </c>
      <c r="H11" s="16">
        <v>18349162</v>
      </c>
      <c r="I11" s="16">
        <v>1910955</v>
      </c>
      <c r="J11" s="16">
        <v>2619883</v>
      </c>
      <c r="K11" s="16">
        <v>1178172</v>
      </c>
      <c r="L11" s="16">
        <v>3352666</v>
      </c>
      <c r="M11" s="17">
        <v>2000000</v>
      </c>
      <c r="N11" s="18">
        <v>370000</v>
      </c>
      <c r="O11" s="18">
        <v>0</v>
      </c>
      <c r="P11" s="29"/>
    </row>
    <row r="12" spans="1:16" s="3" customFormat="1" ht="39" customHeight="1">
      <c r="A12" s="39"/>
      <c r="B12" s="40"/>
      <c r="C12" s="40"/>
      <c r="D12" s="51"/>
      <c r="E12" s="14" t="s">
        <v>8</v>
      </c>
      <c r="F12" s="15">
        <v>25250000</v>
      </c>
      <c r="G12" s="16">
        <v>20260117</v>
      </c>
      <c r="H12" s="16">
        <v>18349162</v>
      </c>
      <c r="I12" s="16">
        <v>1910955</v>
      </c>
      <c r="J12" s="16">
        <v>2619883</v>
      </c>
      <c r="K12" s="16">
        <v>1178172</v>
      </c>
      <c r="L12" s="16">
        <v>3352666</v>
      </c>
      <c r="M12" s="17">
        <v>2000000</v>
      </c>
      <c r="N12" s="18">
        <v>370000</v>
      </c>
      <c r="O12" s="18"/>
      <c r="P12" s="29"/>
    </row>
    <row r="13" spans="1:16" s="3" customFormat="1" ht="39" customHeight="1">
      <c r="A13" s="39"/>
      <c r="B13" s="40"/>
      <c r="C13" s="40"/>
      <c r="D13" s="51"/>
      <c r="E13" s="14" t="s">
        <v>9</v>
      </c>
      <c r="F13" s="15">
        <f>F12-F11</f>
        <v>0</v>
      </c>
      <c r="G13" s="15">
        <f aca="true" t="shared" si="4" ref="G13:O13">G12-G11</f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 t="shared" si="4"/>
        <v>0</v>
      </c>
      <c r="L13" s="15">
        <f t="shared" si="4"/>
        <v>0</v>
      </c>
      <c r="M13" s="19">
        <f t="shared" si="4"/>
        <v>0</v>
      </c>
      <c r="N13" s="15">
        <f t="shared" si="4"/>
        <v>0</v>
      </c>
      <c r="O13" s="15">
        <f t="shared" si="4"/>
        <v>0</v>
      </c>
      <c r="P13" s="29"/>
    </row>
    <row r="14" spans="1:16" s="3" customFormat="1" ht="39" customHeight="1">
      <c r="A14" s="39" t="s">
        <v>40</v>
      </c>
      <c r="B14" s="40" t="s">
        <v>41</v>
      </c>
      <c r="C14" s="40" t="s">
        <v>48</v>
      </c>
      <c r="D14" s="55" t="s">
        <v>53</v>
      </c>
      <c r="E14" s="14" t="s">
        <v>7</v>
      </c>
      <c r="F14" s="20">
        <v>6500000</v>
      </c>
      <c r="G14" s="21">
        <v>4600000</v>
      </c>
      <c r="H14" s="21">
        <v>1003255</v>
      </c>
      <c r="I14" s="21">
        <v>3596745</v>
      </c>
      <c r="J14" s="21">
        <v>4596745</v>
      </c>
      <c r="K14" s="21">
        <v>3437215</v>
      </c>
      <c r="L14" s="21">
        <v>1159530</v>
      </c>
      <c r="M14" s="22">
        <v>900000</v>
      </c>
      <c r="N14" s="23">
        <v>0</v>
      </c>
      <c r="O14" s="23">
        <v>0</v>
      </c>
      <c r="P14" s="29" t="s">
        <v>0</v>
      </c>
    </row>
    <row r="15" spans="1:16" s="3" customFormat="1" ht="39" customHeight="1">
      <c r="A15" s="39"/>
      <c r="B15" s="40"/>
      <c r="C15" s="40"/>
      <c r="D15" s="55"/>
      <c r="E15" s="14" t="s">
        <v>8</v>
      </c>
      <c r="F15" s="20">
        <v>7600000</v>
      </c>
      <c r="G15" s="21">
        <v>4600000</v>
      </c>
      <c r="H15" s="21">
        <v>1003255</v>
      </c>
      <c r="I15" s="21">
        <v>3596745</v>
      </c>
      <c r="J15" s="21">
        <v>4596745</v>
      </c>
      <c r="K15" s="21">
        <v>3437215</v>
      </c>
      <c r="L15" s="21">
        <v>1159530</v>
      </c>
      <c r="M15" s="22">
        <v>2000000</v>
      </c>
      <c r="N15" s="23">
        <v>0</v>
      </c>
      <c r="O15" s="23">
        <v>0</v>
      </c>
      <c r="P15" s="29"/>
    </row>
    <row r="16" spans="1:16" s="3" customFormat="1" ht="39" customHeight="1">
      <c r="A16" s="39"/>
      <c r="B16" s="40"/>
      <c r="C16" s="40"/>
      <c r="D16" s="55"/>
      <c r="E16" s="14" t="s">
        <v>9</v>
      </c>
      <c r="F16" s="15">
        <f>F15-F14</f>
        <v>1100000</v>
      </c>
      <c r="G16" s="15">
        <f aca="true" t="shared" si="5" ref="G16:O16">G15-G14</f>
        <v>0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9">
        <f t="shared" si="5"/>
        <v>1100000</v>
      </c>
      <c r="N16" s="15">
        <f t="shared" si="5"/>
        <v>0</v>
      </c>
      <c r="O16" s="15">
        <f t="shared" si="5"/>
        <v>0</v>
      </c>
      <c r="P16" s="29"/>
    </row>
    <row r="17" spans="1:16" s="3" customFormat="1" ht="39" customHeight="1">
      <c r="A17" s="39" t="s">
        <v>10</v>
      </c>
      <c r="B17" s="40" t="s">
        <v>11</v>
      </c>
      <c r="C17" s="40" t="s">
        <v>4</v>
      </c>
      <c r="D17" s="49" t="s">
        <v>12</v>
      </c>
      <c r="E17" s="14" t="s">
        <v>7</v>
      </c>
      <c r="F17" s="15">
        <v>3400000</v>
      </c>
      <c r="G17" s="16">
        <v>501000</v>
      </c>
      <c r="H17" s="21">
        <v>3000</v>
      </c>
      <c r="I17" s="21">
        <v>498000</v>
      </c>
      <c r="J17" s="21">
        <v>570680</v>
      </c>
      <c r="K17" s="21">
        <v>410542</v>
      </c>
      <c r="L17" s="21">
        <v>160138</v>
      </c>
      <c r="M17" s="22">
        <v>300000</v>
      </c>
      <c r="N17" s="23">
        <v>2028320</v>
      </c>
      <c r="O17" s="23">
        <v>0</v>
      </c>
      <c r="P17" s="29"/>
    </row>
    <row r="18" spans="1:16" s="3" customFormat="1" ht="39" customHeight="1">
      <c r="A18" s="39"/>
      <c r="B18" s="40"/>
      <c r="C18" s="40"/>
      <c r="D18" s="49"/>
      <c r="E18" s="14" t="s">
        <v>8</v>
      </c>
      <c r="F18" s="15">
        <v>3400000</v>
      </c>
      <c r="G18" s="16">
        <v>501000</v>
      </c>
      <c r="H18" s="21">
        <v>3000</v>
      </c>
      <c r="I18" s="21">
        <v>498000</v>
      </c>
      <c r="J18" s="21">
        <v>570680</v>
      </c>
      <c r="K18" s="21">
        <v>410542</v>
      </c>
      <c r="L18" s="21">
        <v>160138</v>
      </c>
      <c r="M18" s="22">
        <v>300000</v>
      </c>
      <c r="N18" s="23">
        <v>2028320</v>
      </c>
      <c r="O18" s="23">
        <v>0</v>
      </c>
      <c r="P18" s="29"/>
    </row>
    <row r="19" spans="1:16" s="3" customFormat="1" ht="39" customHeight="1">
      <c r="A19" s="39"/>
      <c r="B19" s="40"/>
      <c r="C19" s="40"/>
      <c r="D19" s="49"/>
      <c r="E19" s="14" t="s">
        <v>9</v>
      </c>
      <c r="F19" s="15">
        <f>F18-F17</f>
        <v>0</v>
      </c>
      <c r="G19" s="15">
        <f aca="true" t="shared" si="6" ref="G19:O19">G18-G17</f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9">
        <f t="shared" si="6"/>
        <v>0</v>
      </c>
      <c r="N19" s="15">
        <f t="shared" si="6"/>
        <v>0</v>
      </c>
      <c r="O19" s="15">
        <f t="shared" si="6"/>
        <v>0</v>
      </c>
      <c r="P19" s="29"/>
    </row>
    <row r="20" spans="1:16" s="4" customFormat="1" ht="39" customHeight="1">
      <c r="A20" s="45" t="s">
        <v>42</v>
      </c>
      <c r="B20" s="47" t="s">
        <v>5</v>
      </c>
      <c r="C20" s="47" t="s">
        <v>49</v>
      </c>
      <c r="D20" s="42" t="s">
        <v>13</v>
      </c>
      <c r="E20" s="24" t="s">
        <v>1</v>
      </c>
      <c r="F20" s="25">
        <v>8500000</v>
      </c>
      <c r="G20" s="25">
        <v>6300000</v>
      </c>
      <c r="H20" s="25">
        <v>4798431</v>
      </c>
      <c r="I20" s="25">
        <v>1501569</v>
      </c>
      <c r="J20" s="25">
        <v>200000</v>
      </c>
      <c r="K20" s="25">
        <v>1570000</v>
      </c>
      <c r="L20" s="25">
        <f>(I20+J20)-K20</f>
        <v>131569</v>
      </c>
      <c r="M20" s="26">
        <v>2000000</v>
      </c>
      <c r="N20" s="25">
        <v>0</v>
      </c>
      <c r="O20" s="25">
        <v>0</v>
      </c>
      <c r="P20" s="30"/>
    </row>
    <row r="21" spans="1:20" s="4" customFormat="1" ht="39" customHeight="1">
      <c r="A21" s="46"/>
      <c r="B21" s="48"/>
      <c r="C21" s="47"/>
      <c r="D21" s="42"/>
      <c r="E21" s="24" t="s">
        <v>2</v>
      </c>
      <c r="F21" s="25">
        <v>9500000</v>
      </c>
      <c r="G21" s="25">
        <v>6300000</v>
      </c>
      <c r="H21" s="25">
        <v>4798431</v>
      </c>
      <c r="I21" s="25">
        <v>1501569</v>
      </c>
      <c r="J21" s="25">
        <v>200000</v>
      </c>
      <c r="K21" s="25">
        <v>1570000</v>
      </c>
      <c r="L21" s="25">
        <f>(I21+J21)-K21</f>
        <v>131569</v>
      </c>
      <c r="M21" s="26">
        <v>856000</v>
      </c>
      <c r="N21" s="25">
        <v>2144000</v>
      </c>
      <c r="O21" s="25">
        <v>0</v>
      </c>
      <c r="P21" s="31"/>
      <c r="Q21" s="5"/>
      <c r="R21" s="5"/>
      <c r="S21" s="5"/>
      <c r="T21" s="5"/>
    </row>
    <row r="22" spans="1:20" s="4" customFormat="1" ht="39" customHeight="1">
      <c r="A22" s="46"/>
      <c r="B22" s="48"/>
      <c r="C22" s="47"/>
      <c r="D22" s="42"/>
      <c r="E22" s="24" t="s">
        <v>3</v>
      </c>
      <c r="F22" s="25">
        <f>F21-F20</f>
        <v>1000000</v>
      </c>
      <c r="G22" s="25">
        <f aca="true" t="shared" si="7" ref="G22:O22">G21-G20</f>
        <v>0</v>
      </c>
      <c r="H22" s="25">
        <f t="shared" si="7"/>
        <v>0</v>
      </c>
      <c r="I22" s="25">
        <f t="shared" si="7"/>
        <v>0</v>
      </c>
      <c r="J22" s="25">
        <f t="shared" si="7"/>
        <v>0</v>
      </c>
      <c r="K22" s="25">
        <f t="shared" si="7"/>
        <v>0</v>
      </c>
      <c r="L22" s="25">
        <f t="shared" si="7"/>
        <v>0</v>
      </c>
      <c r="M22" s="26">
        <f t="shared" si="7"/>
        <v>-1144000</v>
      </c>
      <c r="N22" s="25">
        <f t="shared" si="7"/>
        <v>2144000</v>
      </c>
      <c r="O22" s="25">
        <f t="shared" si="7"/>
        <v>0</v>
      </c>
      <c r="P22" s="30"/>
      <c r="Q22" s="6"/>
      <c r="R22" s="6"/>
      <c r="S22" s="6"/>
      <c r="T22" s="6"/>
    </row>
    <row r="23" spans="1:20" s="4" customFormat="1" ht="39" customHeight="1">
      <c r="A23" s="45" t="s">
        <v>42</v>
      </c>
      <c r="B23" s="47" t="s">
        <v>5</v>
      </c>
      <c r="C23" s="47" t="s">
        <v>50</v>
      </c>
      <c r="D23" s="42" t="s">
        <v>13</v>
      </c>
      <c r="E23" s="24" t="s">
        <v>1</v>
      </c>
      <c r="F23" s="25">
        <v>5000000</v>
      </c>
      <c r="G23" s="25">
        <v>200000</v>
      </c>
      <c r="H23" s="25">
        <v>0</v>
      </c>
      <c r="I23" s="25">
        <f>G23-H23</f>
        <v>200000</v>
      </c>
      <c r="J23" s="25">
        <v>1000000</v>
      </c>
      <c r="K23" s="25">
        <v>269507</v>
      </c>
      <c r="L23" s="25">
        <f>(I23+J23)-K23</f>
        <v>930493</v>
      </c>
      <c r="M23" s="26">
        <v>2000000</v>
      </c>
      <c r="N23" s="25">
        <v>1800000</v>
      </c>
      <c r="O23" s="25">
        <v>0</v>
      </c>
      <c r="P23" s="30"/>
      <c r="Q23" s="6"/>
      <c r="R23" s="6"/>
      <c r="S23" s="6"/>
      <c r="T23" s="6"/>
    </row>
    <row r="24" spans="1:20" s="4" customFormat="1" ht="39" customHeight="1">
      <c r="A24" s="46"/>
      <c r="B24" s="48"/>
      <c r="C24" s="47"/>
      <c r="D24" s="42"/>
      <c r="E24" s="24" t="s">
        <v>2</v>
      </c>
      <c r="F24" s="25">
        <v>5000000</v>
      </c>
      <c r="G24" s="25">
        <v>200000</v>
      </c>
      <c r="H24" s="25">
        <v>0</v>
      </c>
      <c r="I24" s="25">
        <f>G24-H24</f>
        <v>200000</v>
      </c>
      <c r="J24" s="25">
        <v>1000000</v>
      </c>
      <c r="K24" s="25">
        <v>269507</v>
      </c>
      <c r="L24" s="25">
        <f>(I24+J24)-K24</f>
        <v>930493</v>
      </c>
      <c r="M24" s="26">
        <v>200000</v>
      </c>
      <c r="N24" s="25">
        <v>2000000</v>
      </c>
      <c r="O24" s="25">
        <v>1600000</v>
      </c>
      <c r="P24" s="31"/>
      <c r="Q24" s="5"/>
      <c r="R24" s="5"/>
      <c r="S24" s="5"/>
      <c r="T24" s="5"/>
    </row>
    <row r="25" spans="1:16" s="4" customFormat="1" ht="39" customHeight="1">
      <c r="A25" s="46"/>
      <c r="B25" s="48"/>
      <c r="C25" s="47"/>
      <c r="D25" s="42"/>
      <c r="E25" s="24" t="s">
        <v>3</v>
      </c>
      <c r="F25" s="25">
        <f>F24-F23</f>
        <v>0</v>
      </c>
      <c r="G25" s="25">
        <f aca="true" t="shared" si="8" ref="G25:O25">G24-G23</f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5">
        <f t="shared" si="8"/>
        <v>0</v>
      </c>
      <c r="L25" s="25">
        <f t="shared" si="8"/>
        <v>0</v>
      </c>
      <c r="M25" s="26">
        <f t="shared" si="8"/>
        <v>-1800000</v>
      </c>
      <c r="N25" s="25">
        <f t="shared" si="8"/>
        <v>200000</v>
      </c>
      <c r="O25" s="25">
        <f t="shared" si="8"/>
        <v>1600000</v>
      </c>
      <c r="P25" s="30"/>
    </row>
    <row r="26" spans="1:16" s="3" customFormat="1" ht="39" customHeight="1">
      <c r="A26" s="39" t="s">
        <v>43</v>
      </c>
      <c r="B26" s="40" t="s">
        <v>17</v>
      </c>
      <c r="C26" s="40" t="s">
        <v>6</v>
      </c>
      <c r="D26" s="49" t="s">
        <v>14</v>
      </c>
      <c r="E26" s="14" t="s">
        <v>7</v>
      </c>
      <c r="F26" s="15">
        <f>G26+J26+M26+N26</f>
        <v>8824758</v>
      </c>
      <c r="G26" s="15">
        <v>2675000</v>
      </c>
      <c r="H26" s="15">
        <v>494494</v>
      </c>
      <c r="I26" s="15">
        <f>G26-H26</f>
        <v>2180506</v>
      </c>
      <c r="J26" s="15">
        <v>2157758</v>
      </c>
      <c r="K26" s="15">
        <v>1738704</v>
      </c>
      <c r="L26" s="15">
        <f>J26-K26</f>
        <v>419054</v>
      </c>
      <c r="M26" s="19">
        <v>1625000</v>
      </c>
      <c r="N26" s="27">
        <v>2367000</v>
      </c>
      <c r="O26" s="27">
        <v>0</v>
      </c>
      <c r="P26" s="29" t="s">
        <v>0</v>
      </c>
    </row>
    <row r="27" spans="1:16" s="3" customFormat="1" ht="39" customHeight="1">
      <c r="A27" s="39"/>
      <c r="B27" s="40"/>
      <c r="C27" s="40"/>
      <c r="D27" s="49"/>
      <c r="E27" s="14" t="s">
        <v>8</v>
      </c>
      <c r="F27" s="15">
        <f>G27+J27+M27+N27</f>
        <v>8824758</v>
      </c>
      <c r="G27" s="15">
        <v>2675000</v>
      </c>
      <c r="H27" s="15">
        <v>494494</v>
      </c>
      <c r="I27" s="15">
        <f>G27-H27</f>
        <v>2180506</v>
      </c>
      <c r="J27" s="15">
        <v>2157758</v>
      </c>
      <c r="K27" s="15">
        <v>1738704</v>
      </c>
      <c r="L27" s="15">
        <f>J27-K27</f>
        <v>419054</v>
      </c>
      <c r="M27" s="19">
        <v>1625000</v>
      </c>
      <c r="N27" s="27">
        <v>2367000</v>
      </c>
      <c r="O27" s="27">
        <v>0</v>
      </c>
      <c r="P27" s="29"/>
    </row>
    <row r="28" spans="1:16" s="3" customFormat="1" ht="39" customHeight="1">
      <c r="A28" s="39"/>
      <c r="B28" s="40"/>
      <c r="C28" s="40"/>
      <c r="D28" s="49"/>
      <c r="E28" s="14" t="s">
        <v>9</v>
      </c>
      <c r="F28" s="15">
        <f>F27-F26</f>
        <v>0</v>
      </c>
      <c r="G28" s="15">
        <f aca="true" t="shared" si="9" ref="G28:O28">G27-G26</f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9">
        <f t="shared" si="9"/>
        <v>0</v>
      </c>
      <c r="N28" s="15">
        <f t="shared" si="9"/>
        <v>0</v>
      </c>
      <c r="O28" s="15">
        <f t="shared" si="9"/>
        <v>0</v>
      </c>
      <c r="P28" s="29"/>
    </row>
    <row r="29" spans="1:16" s="7" customFormat="1" ht="39" customHeight="1">
      <c r="A29" s="39" t="s">
        <v>44</v>
      </c>
      <c r="B29" s="40" t="s">
        <v>19</v>
      </c>
      <c r="C29" s="40" t="s">
        <v>18</v>
      </c>
      <c r="D29" s="49" t="s">
        <v>45</v>
      </c>
      <c r="E29" s="14" t="s">
        <v>7</v>
      </c>
      <c r="F29" s="21">
        <f>G29+J29+M29+N29+O29</f>
        <v>68462000</v>
      </c>
      <c r="G29" s="21">
        <v>20875050</v>
      </c>
      <c r="H29" s="21">
        <v>20751328</v>
      </c>
      <c r="I29" s="21">
        <f>G29-H29</f>
        <v>123722</v>
      </c>
      <c r="J29" s="21">
        <v>10413000</v>
      </c>
      <c r="K29" s="21">
        <v>10161011</v>
      </c>
      <c r="L29" s="21">
        <f>I29+J29-K29</f>
        <v>375711</v>
      </c>
      <c r="M29" s="22">
        <v>10783000</v>
      </c>
      <c r="N29" s="23">
        <v>13196000</v>
      </c>
      <c r="O29" s="23">
        <v>13194950</v>
      </c>
      <c r="P29" s="29" t="s">
        <v>0</v>
      </c>
    </row>
    <row r="30" spans="1:16" s="7" customFormat="1" ht="39" customHeight="1">
      <c r="A30" s="39"/>
      <c r="B30" s="40"/>
      <c r="C30" s="40"/>
      <c r="D30" s="49"/>
      <c r="E30" s="14" t="s">
        <v>8</v>
      </c>
      <c r="F30" s="21">
        <f>G30+J30+M30+N30+O30</f>
        <v>68462000</v>
      </c>
      <c r="G30" s="21">
        <v>20875050</v>
      </c>
      <c r="H30" s="21">
        <v>20751328</v>
      </c>
      <c r="I30" s="21">
        <f>G30-H30</f>
        <v>123722</v>
      </c>
      <c r="J30" s="21">
        <v>10413000</v>
      </c>
      <c r="K30" s="21">
        <v>10161011</v>
      </c>
      <c r="L30" s="21">
        <f>I30+J30-K30</f>
        <v>375711</v>
      </c>
      <c r="M30" s="22">
        <v>10783000</v>
      </c>
      <c r="N30" s="23">
        <v>13196000</v>
      </c>
      <c r="O30" s="23">
        <v>13194950</v>
      </c>
      <c r="P30" s="29"/>
    </row>
    <row r="31" spans="1:16" s="7" customFormat="1" ht="39" customHeight="1" thickBot="1">
      <c r="A31" s="36"/>
      <c r="B31" s="37"/>
      <c r="C31" s="37"/>
      <c r="D31" s="64"/>
      <c r="E31" s="32" t="s">
        <v>9</v>
      </c>
      <c r="F31" s="33">
        <f>F30-F29</f>
        <v>0</v>
      </c>
      <c r="G31" s="33">
        <f aca="true" t="shared" si="10" ref="G31:O31">G30-G29</f>
        <v>0</v>
      </c>
      <c r="H31" s="33">
        <f t="shared" si="10"/>
        <v>0</v>
      </c>
      <c r="I31" s="33">
        <f t="shared" si="10"/>
        <v>0</v>
      </c>
      <c r="J31" s="33">
        <f t="shared" si="10"/>
        <v>0</v>
      </c>
      <c r="K31" s="33">
        <f t="shared" si="10"/>
        <v>0</v>
      </c>
      <c r="L31" s="33">
        <f t="shared" si="10"/>
        <v>0</v>
      </c>
      <c r="M31" s="34">
        <f t="shared" si="10"/>
        <v>0</v>
      </c>
      <c r="N31" s="33">
        <f t="shared" si="10"/>
        <v>0</v>
      </c>
      <c r="O31" s="33">
        <f t="shared" si="10"/>
        <v>0</v>
      </c>
      <c r="P31" s="35"/>
    </row>
  </sheetData>
  <mergeCells count="50">
    <mergeCell ref="A29:A31"/>
    <mergeCell ref="B29:B31"/>
    <mergeCell ref="C29:C31"/>
    <mergeCell ref="D29:D31"/>
    <mergeCell ref="A1:P1"/>
    <mergeCell ref="A3:A4"/>
    <mergeCell ref="B3:B4"/>
    <mergeCell ref="C3:C4"/>
    <mergeCell ref="P3:P4"/>
    <mergeCell ref="O3:O4"/>
    <mergeCell ref="D3:D4"/>
    <mergeCell ref="E3:E4"/>
    <mergeCell ref="F3:F4"/>
    <mergeCell ref="G3:I3"/>
    <mergeCell ref="A8:A10"/>
    <mergeCell ref="B8:B10"/>
    <mergeCell ref="C8:C10"/>
    <mergeCell ref="D8:D10"/>
    <mergeCell ref="C20:C22"/>
    <mergeCell ref="D11:D13"/>
    <mergeCell ref="N3:N4"/>
    <mergeCell ref="J3:L3"/>
    <mergeCell ref="M3:M4"/>
    <mergeCell ref="D14:D16"/>
    <mergeCell ref="C17:C19"/>
    <mergeCell ref="D17:D19"/>
    <mergeCell ref="A11:A13"/>
    <mergeCell ref="B11:B13"/>
    <mergeCell ref="C11:C13"/>
    <mergeCell ref="A14:A16"/>
    <mergeCell ref="B14:B16"/>
    <mergeCell ref="C14:C16"/>
    <mergeCell ref="D26:D28"/>
    <mergeCell ref="A23:A25"/>
    <mergeCell ref="C23:C25"/>
    <mergeCell ref="B23:B25"/>
    <mergeCell ref="D23:D25"/>
    <mergeCell ref="A26:A28"/>
    <mergeCell ref="B26:B28"/>
    <mergeCell ref="C26:C28"/>
    <mergeCell ref="N2:P2"/>
    <mergeCell ref="D20:D22"/>
    <mergeCell ref="A5:A7"/>
    <mergeCell ref="B5:B7"/>
    <mergeCell ref="C5:C7"/>
    <mergeCell ref="D5:D7"/>
    <mergeCell ref="A20:A22"/>
    <mergeCell ref="B20:B22"/>
    <mergeCell ref="B17:B19"/>
    <mergeCell ref="A17:A19"/>
  </mergeCells>
  <printOptions/>
  <pageMargins left="0.36" right="0.28" top="0.5511811023622047" bottom="0.5511811023622047" header="0.5118110236220472" footer="0.5118110236220472"/>
  <pageSetup firstPageNumber="717" useFirstPageNumber="1" horizontalDpi="600" verticalDpi="600" orientation="portrait" paperSize="9" scale="90" r:id="rId1"/>
  <headerFooter alignWithMargins="0">
    <oddFooter>&amp;C-717 -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산청군청</dc:creator>
  <cp:keywords/>
  <dc:description/>
  <cp:lastModifiedBy>User</cp:lastModifiedBy>
  <cp:lastPrinted>2009-01-04T07:03:21Z</cp:lastPrinted>
  <dcterms:created xsi:type="dcterms:W3CDTF">2004-11-01T01:05:24Z</dcterms:created>
  <dcterms:modified xsi:type="dcterms:W3CDTF">2009-01-15T00:31:11Z</dcterms:modified>
  <cp:category/>
  <cp:version/>
  <cp:contentType/>
  <cp:contentStatus/>
</cp:coreProperties>
</file>